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cristinapuf/Documents/Claude/Projects/Zazentax content for TikTok, Twiter, Youtube, and website/Subject_03_HMRC_Penalties/"/>
    </mc:Choice>
  </mc:AlternateContent>
  <xr:revisionPtr revIDLastSave="0" documentId="13_ncr:1_{BE2206E5-F11C-F344-AA69-A5C3845D6B2F}" xr6:coauthVersionLast="47" xr6:coauthVersionMax="47" xr10:uidLastSave="{00000000-0000-0000-0000-000000000000}"/>
  <bookViews>
    <workbookView xWindow="0" yWindow="660" windowWidth="34560" windowHeight="20200" activeTab="3" xr2:uid="{00000000-000D-0000-FFFF-FFFF00000000}"/>
  </bookViews>
  <sheets>
    <sheet name="Start Here" sheetId="1" r:id="rId1"/>
    <sheet name="Instructions" sheetId="2" r:id="rId2"/>
    <sheet name="Scenario A, Careless Error" sheetId="3" r:id="rId3"/>
    <sheet name="Scenario B, Deliberate Error" sheetId="4" r:id="rId4"/>
    <sheet name="Answers" sheetId="5" state="hidden" r:id="rId5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4" l="1"/>
  <c r="D19" i="4"/>
  <c r="D18" i="4"/>
  <c r="D17" i="4"/>
  <c r="D16" i="4"/>
  <c r="D15" i="4"/>
  <c r="D14" i="4"/>
  <c r="D13" i="4"/>
  <c r="D18" i="3"/>
  <c r="D17" i="3"/>
  <c r="D16" i="3"/>
  <c r="D15" i="3"/>
  <c r="D14" i="3"/>
  <c r="D13" i="3"/>
  <c r="D12" i="3"/>
  <c r="D11" i="3"/>
</calcChain>
</file>

<file path=xl/sharedStrings.xml><?xml version="1.0" encoding="utf-8"?>
<sst xmlns="http://schemas.openxmlformats.org/spreadsheetml/2006/main" count="119" uniqueCount="79">
  <si>
    <t>Work through the tabs below in order. Start with Instructions, then complete Scenario A, then Scenario B.</t>
  </si>
  <si>
    <t>1. Instructions</t>
  </si>
  <si>
    <t>2. Scenario A</t>
  </si>
  <si>
    <t>3. Scenario B</t>
  </si>
  <si>
    <t>How the template works and the key penalty rules</t>
  </si>
  <si>
    <t>Rachel, careless error on rental income</t>
  </si>
  <si>
    <t>Derek, deliberate and concealed error</t>
  </si>
  <si>
    <t>Then check your answers automatically: correct entries turn green, entries needing another look turn red, with a hint alongside.</t>
  </si>
  <si>
    <t>Need help with your own return? Contact Zazentax at zazentax.com/contact</t>
  </si>
  <si>
    <t>ZAZENTAX Practice Template</t>
  </si>
  <si>
    <t>Subject 03: HMRC Penalties for Incorrect Returns</t>
  </si>
  <si>
    <t>HOW TO USE THIS TEMPLATE</t>
  </si>
  <si>
    <t>1. Read each scenario carefully before entering your answers.</t>
  </si>
  <si>
    <t>2. Yellow cells are where you enter your answers.</t>
  </si>
  <si>
    <t>3. Your answer will turn GREEN if correct, RED if incorrect.</t>
  </si>
  <si>
    <t>4. An amber HINT cell will appear below incorrect answers.</t>
  </si>
  <si>
    <t>5. Work through Scenario A (careless error) first, then Scenario B (deliberate and concealed).</t>
  </si>
  <si>
    <t>PENALTY TABLE TO REMEMBER:</t>
  </si>
  <si>
    <t xml:space="preserve">  Error type                   | Max penalty | Min (unprompted) | Min (prompted)</t>
  </si>
  <si>
    <t xml:space="preserve">  Careless                      | 30%         | 0%               | 15%</t>
  </si>
  <si>
    <t xml:space="preserve">  Deliberate but not concealed  | 70%         | 20%              | 35%</t>
  </si>
  <si>
    <t xml:space="preserve">  Deliberate and concealed      | 100%        | 30%              | 50%</t>
  </si>
  <si>
    <t>STEPS TO CALCULATE A PENALTY:</t>
  </si>
  <si>
    <t xml:space="preserve">  1. Calculate the Potential Lost Revenue (PLR) = extra tax owed due to the error.</t>
  </si>
  <si>
    <t xml:space="preserve">  2. Apply the appropriate penalty percentage to the PLR.</t>
  </si>
  <si>
    <t xml:space="preserve">  3. Note: minimum penalty in all cases is £300 (whichever is higher).</t>
  </si>
  <si>
    <t>Scenario A: Rachel, Careless Error on Rental Income</t>
  </si>
  <si>
    <t>SCENARIO</t>
  </si>
  <si>
    <t>Rachel owns several buy-to-let properties and is a higher rate (40%) taxpayer.</t>
  </si>
  <si>
    <t>She files her 2023/24 tax return on 28 January 2025.</t>
  </si>
  <si>
    <t>The return shows rental income of £65,000.</t>
  </si>
  <si>
    <t>Due to careless record-keeping, the correct rental income was £85,000.</t>
  </si>
  <si>
    <t>Rachel's accountant discovers the error and Rachel contacts HMRC before any enquiry is opened.</t>
  </si>
  <si>
    <t>Question</t>
  </si>
  <si>
    <t>Your Answer</t>
  </si>
  <si>
    <t>Correct Answer</t>
  </si>
  <si>
    <t>Hint</t>
  </si>
  <si>
    <t>Q1: What is the understated income?</t>
  </si>
  <si>
    <t>£20,000</t>
  </si>
  <si>
    <t>Q2: What is the Potential Lost Revenue (PLR)? (extra tax at 40%)</t>
  </si>
  <si>
    <t>£8,000</t>
  </si>
  <si>
    <t>Q3: What type of error is this?</t>
  </si>
  <si>
    <t>Careless</t>
  </si>
  <si>
    <t>Q4: What is the maximum penalty percentage for a careless error?</t>
  </si>
  <si>
    <t>30%</t>
  </si>
  <si>
    <t>Q5: What is the maximum penalty in £?</t>
  </si>
  <si>
    <t>£2,400</t>
  </si>
  <si>
    <t>Q6: Rachel disclosed before HMRC opened an enquiry. What type of disclosure is this?</t>
  </si>
  <si>
    <t>Unprompted</t>
  </si>
  <si>
    <t>Q7: What is the minimum penalty for a careless error with unprompted disclosure?</t>
  </si>
  <si>
    <t>0%</t>
  </si>
  <si>
    <t>Q8: What would the minimum penalty be if Rachel waited until HMRC opened an enquiry?</t>
  </si>
  <si>
    <t>£1,200</t>
  </si>
  <si>
    <t>Scenario B: Derek, Deliberate and Concealed Error</t>
  </si>
  <si>
    <t>Derek runs a painting and decorating business. He submits his 2023/24 return on 15 January 2025.</t>
  </si>
  <si>
    <t>Derek inflated his materials costs by £12,000 and created false purchase receipts to support the claim.</t>
  </si>
  <si>
    <t>The return shows a trading loss of £(8,500).</t>
  </si>
  <si>
    <t>HMRC open an enquiry into Derek's return. Realising the enquiry may uncover the inflated costs,</t>
  </si>
  <si>
    <t>Derek contacts HMRC and discloses the error.</t>
  </si>
  <si>
    <t>Derek has significant rental income and is a higher rate (40%) taxpayer.</t>
  </si>
  <si>
    <t>He has claimed to offset the trading loss against his general income for 2023/24.</t>
  </si>
  <si>
    <t>Q1: What is the PLR (Potential Lost Revenue)?</t>
  </si>
  <si>
    <t>£4,800</t>
  </si>
  <si>
    <t>Q2: What category of error is this?</t>
  </si>
  <si>
    <t>Deliberate and concealed</t>
  </si>
  <si>
    <t>Q3: What is the maximum penalty percentage?</t>
  </si>
  <si>
    <t>100%</t>
  </si>
  <si>
    <t>Q4: What is the maximum penalty in £?</t>
  </si>
  <si>
    <t>Q5: Derek disclosed after HMRC opened an enquiry. What type of disclosure is this?</t>
  </si>
  <si>
    <t>Prompted</t>
  </si>
  <si>
    <t>Q6: What is the minimum penalty % for deliberate and concealed with prompted disclosure?</t>
  </si>
  <si>
    <t>50%</t>
  </si>
  <si>
    <t>Q7: What is the minimum penalty in £?</t>
  </si>
  <si>
    <t>Q8: Within what range will Derek's actual penalty fall?</t>
  </si>
  <si>
    <t>£2,400 to £4,800</t>
  </si>
  <si>
    <t>Answer Key: Subject 03</t>
  </si>
  <si>
    <t>Scenario A: Rachel (Careless Error)</t>
  </si>
  <si>
    <t>Scenario B: Derek (Deliberate and Concealed)</t>
  </si>
  <si>
    <t>Subject : HMRC Penalties, Practice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</si>
</sst>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b/>
      <sz val="14"/>
      <color rgb="FF101828"/>
      <name val="Manrope"/>
    </font>
    <font>
      <b/>
      <sz val="12"/>
      <color rgb="FFFFFFFF"/>
      <name val="Manrope"/>
    </font>
    <font>
      <sz val="11"/>
      <color theme="1"/>
      <name val="Manrope"/>
    </font>
    <font>
      <b/>
      <sz val="11"/>
      <color rgb="FF164C63"/>
      <name val="Manrope"/>
    </font>
    <font>
      <sz val="10"/>
      <color rgb="FF344054"/>
      <name val="Manrope"/>
    </font>
    <font>
      <b/>
      <sz val="10"/>
      <color rgb="FF344054"/>
      <name val="Manrope"/>
    </font>
    <font>
      <b/>
      <sz val="12"/>
      <color rgb="FF101828"/>
      <name val="Manrope"/>
    </font>
    <font>
      <b/>
      <sz val="10"/>
      <color rgb="FF0E7090"/>
      <name val="Manrope"/>
    </font>
    <font>
      <b/>
      <sz val="10"/>
      <color rgb="FFFFFFFF"/>
      <name val="Manrope"/>
    </font>
    <font>
      <sz val="10"/>
      <color rgb="FFFFFFFF"/>
      <name val="Manrope"/>
    </font>
    <font>
      <sz val="9"/>
      <color rgb="FF164C63"/>
      <name val="Manrope"/>
    </font>
    <font>
      <b/>
      <sz val="11"/>
      <color rgb="FF0E7090"/>
      <name val="Manrope"/>
    </font>
    <font>
      <b/>
      <sz val="16"/>
      <color rgb="FF101828"/>
      <name val="Manrope"/>
    </font>
    <font>
      <sz val="11"/>
      <color rgb="FF475467"/>
      <name val="Manrope"/>
    </font>
    <font>
      <b/>
      <sz val="13"/>
      <color rgb="FFFFFFFF"/>
      <name val="Manrope"/>
    </font>
    <font>
      <sz val="9"/>
      <color rgb="FF475467"/>
      <name val="Manrope"/>
    </font>
    <font>
      <i/>
      <sz val="10"/>
      <color rgb="FF667085"/>
      <name val="Manrope"/>
    </font>
    <font>
      <sz val="10"/>
      <color rgb="FF0E7090"/>
      <name val="Manrope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E7090"/>
        <bgColor rgb="FF0E7090"/>
      </patternFill>
    </fill>
    <fill>
      <patternFill patternType="solid">
        <fgColor rgb="FFFFF9C4"/>
        <bgColor rgb="FFFFF9C4"/>
      </patternFill>
    </fill>
    <fill>
      <patternFill patternType="solid">
        <fgColor rgb="FFFEDF89"/>
        <bgColor rgb="FFFEDF89"/>
      </patternFill>
    </fill>
    <fill>
      <patternFill patternType="solid">
        <fgColor rgb="FFF2F4F7"/>
        <bgColor rgb="FFF2F4F7"/>
      </patternFill>
    </fill>
  </fills>
  <borders count="3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/>
      <right/>
      <top/>
      <bottom style="medium">
        <color rgb="FF0E709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5" fillId="4" borderId="0" xfId="0" applyFont="1" applyFill="1"/>
    <xf numFmtId="0" fontId="16" fillId="7" borderId="0" xfId="0" applyFont="1" applyFill="1"/>
    <xf numFmtId="0" fontId="1" fillId="3" borderId="0" xfId="0" applyFont="1" applyFill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0" fillId="0" borderId="2" xfId="0" applyBorder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3" fillId="0" borderId="2" xfId="0" applyFont="1" applyBorder="1"/>
    <xf numFmtId="0" fontId="8" fillId="0" borderId="0" xfId="0" applyFont="1"/>
    <xf numFmtId="0" fontId="9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5" borderId="1" xfId="0" applyFont="1" applyFill="1" applyBorder="1" applyAlignment="1">
      <alignment horizontal="center"/>
    </xf>
    <xf numFmtId="0" fontId="10" fillId="2" borderId="0" xfId="0" applyFont="1" applyFill="1"/>
    <xf numFmtId="0" fontId="11" fillId="6" borderId="0" xfId="0" applyFont="1" applyFill="1" applyAlignment="1">
      <alignment wrapText="1"/>
    </xf>
    <xf numFmtId="0" fontId="12" fillId="0" borderId="0" xfId="0" applyFont="1"/>
    <xf numFmtId="0" fontId="17" fillId="0" borderId="0" xfId="0" applyFont="1"/>
    <xf numFmtId="0" fontId="0" fillId="0" borderId="0" xfId="0"/>
    <xf numFmtId="0" fontId="14" fillId="0" borderId="0" xfId="0" applyFont="1"/>
    <xf numFmtId="0" fontId="13" fillId="0" borderId="0" xfId="0" applyFont="1"/>
    <xf numFmtId="0" fontId="18" fillId="0" borderId="0" xfId="0" applyFont="1"/>
    <xf numFmtId="0" fontId="7" fillId="3" borderId="0" xfId="0" applyFont="1" applyFill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4">
    <dxf>
      <font>
        <color rgb="FFB42318"/>
        <name val="Manrope"/>
      </font>
      <fill>
        <patternFill patternType="solid">
          <fgColor rgb="FFFEF3F2"/>
          <bgColor rgb="FFFEF3F2"/>
        </patternFill>
      </fill>
    </dxf>
    <dxf>
      <font>
        <color rgb="FF067647"/>
        <name val="Manrope"/>
      </font>
      <fill>
        <patternFill patternType="solid">
          <fgColor rgb="FFECFDF3"/>
          <bgColor rgb="FFECFDF3"/>
        </patternFill>
      </fill>
    </dxf>
    <dxf>
      <font>
        <color rgb="FFB42318"/>
        <name val="Manrope"/>
      </font>
      <fill>
        <patternFill patternType="solid">
          <fgColor rgb="FFFEF3F2"/>
          <bgColor rgb="FFFEF3F2"/>
        </patternFill>
      </fill>
    </dxf>
    <dxf>
      <font>
        <color rgb="FF067647"/>
        <name val="Manrope"/>
      </font>
      <fill>
        <patternFill patternType="solid">
          <fgColor rgb="FFECFDF3"/>
          <bgColor rgb="FFECFDF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190750" cy="52387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85750" cy="285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85750" cy="285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85750" cy="285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E7090"/>
  </sheetPr>
  <dimension ref="B5:H17"/>
  <sheetViews>
    <sheetView showGridLines="0" workbookViewId="0">
      <selection activeCell="B26" sqref="B26"/>
    </sheetView>
  </sheetViews>
  <sheetFormatPr baseColWidth="10" defaultColWidth="8.83203125" defaultRowHeight="15"/>
  <cols>
    <col min="1" max="1" width="3" customWidth="1"/>
    <col min="2" max="2" width="34" customWidth="1"/>
    <col min="3" max="3" width="6" customWidth="1"/>
    <col min="4" max="4" width="34" customWidth="1"/>
    <col min="5" max="5" width="6" customWidth="1"/>
    <col min="6" max="6" width="34" customWidth="1"/>
    <col min="7" max="7" width="6" customWidth="1"/>
    <col min="8" max="8" width="34" customWidth="1"/>
    <col min="9" max="9" width="3" customWidth="1"/>
  </cols>
  <sheetData>
    <row r="5" spans="2:8" ht="21">
      <c r="B5" s="21" t="s">
        <v>78</v>
      </c>
      <c r="C5" s="19"/>
      <c r="D5" s="19"/>
      <c r="E5" s="19"/>
      <c r="F5" s="19"/>
      <c r="G5" s="19"/>
      <c r="H5" s="19"/>
    </row>
    <row r="6" spans="2:8">
      <c r="B6" s="20" t="s">
        <v>0</v>
      </c>
      <c r="C6" s="19"/>
      <c r="D6" s="19"/>
      <c r="E6" s="19"/>
      <c r="F6" s="19"/>
      <c r="G6" s="19"/>
      <c r="H6" s="19"/>
    </row>
    <row r="9" spans="2:8" ht="34" customHeight="1">
      <c r="B9" s="1" t="s">
        <v>1</v>
      </c>
      <c r="D9" s="1" t="s">
        <v>2</v>
      </c>
      <c r="F9" s="1" t="s">
        <v>3</v>
      </c>
    </row>
    <row r="10" spans="2:8" ht="46" customHeight="1">
      <c r="B10" s="2" t="s">
        <v>4</v>
      </c>
      <c r="D10" s="2" t="s">
        <v>5</v>
      </c>
      <c r="F10" s="2" t="s">
        <v>6</v>
      </c>
    </row>
    <row r="14" spans="2:8">
      <c r="B14" s="18" t="s">
        <v>7</v>
      </c>
      <c r="C14" s="19"/>
      <c r="D14" s="19"/>
      <c r="E14" s="19"/>
      <c r="F14" s="19"/>
      <c r="G14" s="19"/>
      <c r="H14" s="19"/>
    </row>
    <row r="17" spans="2:8">
      <c r="B17" s="22" t="s">
        <v>8</v>
      </c>
      <c r="C17" s="19"/>
      <c r="D17" s="19"/>
      <c r="E17" s="19"/>
      <c r="F17" s="19"/>
      <c r="G17" s="19"/>
      <c r="H17" s="19"/>
    </row>
  </sheetData>
  <mergeCells count="4">
    <mergeCell ref="B14:H14"/>
    <mergeCell ref="B6:H6"/>
    <mergeCell ref="B5:H5"/>
    <mergeCell ref="B17:H17"/>
  </mergeCells>
  <hyperlinks>
    <hyperlink ref="B9" location="'Instructions'!A1" display="1. Instructions" xr:uid="{00000000-0004-0000-0000-000000000000}"/>
    <hyperlink ref="D9" location="'Scenario A, Careless Error'!A1" display="2. Scenario A" xr:uid="{00000000-0004-0000-0000-000001000000}"/>
    <hyperlink ref="F9" location="'Scenario B, Deliberate Error'!A1" display="3. Scenario B" xr:uid="{00000000-0004-0000-0000-000002000000}"/>
  </hyperlink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67085"/>
  </sheetPr>
  <dimension ref="A1:F20"/>
  <sheetViews>
    <sheetView workbookViewId="0">
      <selection activeCell="B26" sqref="B26"/>
    </sheetView>
  </sheetViews>
  <sheetFormatPr baseColWidth="10" defaultColWidth="8.83203125" defaultRowHeight="15"/>
  <cols>
    <col min="1" max="1" width="85" customWidth="1"/>
  </cols>
  <sheetData>
    <row r="1" spans="1:6" ht="28" customHeight="1">
      <c r="A1" s="3" t="s">
        <v>9</v>
      </c>
    </row>
    <row r="2" spans="1:6" ht="22" customHeight="1">
      <c r="A2" s="4" t="s">
        <v>10</v>
      </c>
      <c r="B2" s="5"/>
      <c r="C2" s="5"/>
      <c r="D2" s="5"/>
      <c r="E2" s="5"/>
      <c r="F2" s="5"/>
    </row>
    <row r="3" spans="1:6">
      <c r="A3" s="6"/>
    </row>
    <row r="4" spans="1:6">
      <c r="A4" s="7" t="s">
        <v>11</v>
      </c>
    </row>
    <row r="5" spans="1:6">
      <c r="A5" s="8" t="s">
        <v>12</v>
      </c>
      <c r="B5" t="s">
        <v>78</v>
      </c>
    </row>
    <row r="6" spans="1:6">
      <c r="A6" s="8" t="s">
        <v>13</v>
      </c>
    </row>
    <row r="7" spans="1:6">
      <c r="A7" s="8" t="s">
        <v>14</v>
      </c>
    </row>
    <row r="8" spans="1:6">
      <c r="A8" s="8" t="s">
        <v>15</v>
      </c>
    </row>
    <row r="9" spans="1:6">
      <c r="A9" s="8" t="s">
        <v>16</v>
      </c>
    </row>
    <row r="10" spans="1:6">
      <c r="A10" s="8"/>
    </row>
    <row r="11" spans="1:6">
      <c r="A11" s="9" t="s">
        <v>17</v>
      </c>
    </row>
    <row r="12" spans="1:6">
      <c r="A12" s="9" t="s">
        <v>18</v>
      </c>
    </row>
    <row r="13" spans="1:6">
      <c r="A13" s="9" t="s">
        <v>19</v>
      </c>
    </row>
    <row r="14" spans="1:6">
      <c r="A14" s="9" t="s">
        <v>20</v>
      </c>
    </row>
    <row r="15" spans="1:6">
      <c r="A15" s="9" t="s">
        <v>21</v>
      </c>
    </row>
    <row r="16" spans="1:6">
      <c r="A16" s="8"/>
    </row>
    <row r="17" spans="1:1">
      <c r="A17" s="9" t="s">
        <v>22</v>
      </c>
    </row>
    <row r="18" spans="1:1">
      <c r="A18" s="8" t="s">
        <v>23</v>
      </c>
    </row>
    <row r="19" spans="1:1">
      <c r="A19" s="8" t="s">
        <v>24</v>
      </c>
    </row>
    <row r="20" spans="1:1">
      <c r="A20" s="8" t="s">
        <v>25</v>
      </c>
    </row>
  </sheetData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E7090"/>
  </sheetPr>
  <dimension ref="A1:F18"/>
  <sheetViews>
    <sheetView workbookViewId="0">
      <selection activeCell="B14" sqref="B14"/>
    </sheetView>
  </sheetViews>
  <sheetFormatPr baseColWidth="10" defaultColWidth="8.83203125" defaultRowHeight="15"/>
  <cols>
    <col min="1" max="1" width="55" customWidth="1"/>
    <col min="2" max="3" width="20" customWidth="1"/>
    <col min="4" max="4" width="36" customWidth="1"/>
  </cols>
  <sheetData>
    <row r="1" spans="1:6" ht="28" customHeight="1">
      <c r="A1" s="23" t="s">
        <v>26</v>
      </c>
      <c r="B1" s="24"/>
      <c r="C1" s="24"/>
      <c r="D1" s="24"/>
    </row>
    <row r="2" spans="1:6">
      <c r="A2" s="10"/>
      <c r="B2" s="10"/>
      <c r="C2" s="10"/>
      <c r="D2" s="10"/>
      <c r="E2" s="5"/>
      <c r="F2" s="5"/>
    </row>
    <row r="3" spans="1:6">
      <c r="A3" s="11" t="s">
        <v>27</v>
      </c>
      <c r="B3" s="6"/>
      <c r="C3" s="6"/>
      <c r="D3" s="6"/>
    </row>
    <row r="4" spans="1:6">
      <c r="A4" s="8" t="s">
        <v>28</v>
      </c>
      <c r="B4" s="6"/>
      <c r="C4" s="6"/>
      <c r="D4" s="6"/>
    </row>
    <row r="5" spans="1:6">
      <c r="A5" s="8" t="s">
        <v>29</v>
      </c>
      <c r="B5" s="6"/>
      <c r="C5" s="6"/>
      <c r="D5" s="6"/>
    </row>
    <row r="6" spans="1:6">
      <c r="A6" s="8" t="s">
        <v>30</v>
      </c>
      <c r="B6" s="6"/>
      <c r="C6" s="6"/>
      <c r="D6" s="6"/>
    </row>
    <row r="7" spans="1:6">
      <c r="A7" s="8" t="s">
        <v>31</v>
      </c>
      <c r="B7" s="6"/>
      <c r="C7" s="6"/>
      <c r="D7" s="6"/>
    </row>
    <row r="8" spans="1:6" ht="30" customHeight="1">
      <c r="A8" s="8" t="s">
        <v>32</v>
      </c>
      <c r="B8" s="6"/>
      <c r="C8" s="6"/>
      <c r="D8" s="6"/>
    </row>
    <row r="9" spans="1:6">
      <c r="A9" s="6"/>
      <c r="B9" s="6"/>
      <c r="C9" s="6"/>
      <c r="D9" s="6"/>
    </row>
    <row r="10" spans="1:6" ht="30" customHeight="1">
      <c r="A10" s="12" t="s">
        <v>33</v>
      </c>
      <c r="B10" s="12" t="s">
        <v>34</v>
      </c>
      <c r="C10" s="12" t="s">
        <v>35</v>
      </c>
      <c r="D10" s="12" t="s">
        <v>36</v>
      </c>
    </row>
    <row r="11" spans="1:6" ht="32" customHeight="1">
      <c r="A11" s="13" t="s">
        <v>37</v>
      </c>
      <c r="B11" s="14"/>
      <c r="C11" s="15" t="s">
        <v>38</v>
      </c>
      <c r="D11" s="16" t="str">
        <f>IF(AND(B11&lt;&gt;"",B11&lt;&gt;C11),"£85,000 – £65,000 = £20,000.","")</f>
        <v/>
      </c>
    </row>
    <row r="12" spans="1:6" ht="32" customHeight="1">
      <c r="A12" s="13" t="s">
        <v>39</v>
      </c>
      <c r="B12" s="14"/>
      <c r="C12" s="15" t="s">
        <v>40</v>
      </c>
      <c r="D12" s="16" t="str">
        <f>IF(AND(B12&lt;&gt;"",B12&lt;&gt;C12),"£20,000 x 40% = £8,000. PLR = the additional tax HMRC would have collected.","")</f>
        <v/>
      </c>
    </row>
    <row r="13" spans="1:6" ht="32" customHeight="1">
      <c r="A13" s="13" t="s">
        <v>41</v>
      </c>
      <c r="B13" s="14"/>
      <c r="C13" s="15" t="s">
        <v>42</v>
      </c>
      <c r="D13" s="16" t="str">
        <f>IF(AND(B13&lt;&gt;"",B13&lt;&gt;C13),"The error was due to poor record-keeping, not deliberate intent. This is a careless error.","")</f>
        <v/>
      </c>
    </row>
    <row r="14" spans="1:6" ht="32" customHeight="1">
      <c r="A14" s="13" t="s">
        <v>43</v>
      </c>
      <c r="B14" s="14"/>
      <c r="C14" s="15" t="s">
        <v>44</v>
      </c>
      <c r="D14" s="16" t="str">
        <f>IF(AND(B14&lt;&gt;"",B14&lt;&gt;C14),"Careless error maximum = 30% of PLR.","")</f>
        <v/>
      </c>
    </row>
    <row r="15" spans="1:6" ht="32" customHeight="1">
      <c r="A15" s="13" t="s">
        <v>45</v>
      </c>
      <c r="B15" s="14"/>
      <c r="C15" s="15" t="s">
        <v>46</v>
      </c>
      <c r="D15" s="16" t="str">
        <f>IF(AND(B15&lt;&gt;"",B15&lt;&gt;C15),"£8,000 x 30% = £2,400.","")</f>
        <v/>
      </c>
    </row>
    <row r="16" spans="1:6" ht="32" customHeight="1">
      <c r="A16" s="13" t="s">
        <v>47</v>
      </c>
      <c r="B16" s="14"/>
      <c r="C16" s="15" t="s">
        <v>48</v>
      </c>
      <c r="D16" s="16" t="str">
        <f>IF(AND(B16&lt;&gt;"",B16&lt;&gt;C16),"Rachel came forward before HMRC had any reason to investigate. This is unprompted disclosure.","")</f>
        <v/>
      </c>
    </row>
    <row r="17" spans="1:4" ht="32" customHeight="1">
      <c r="A17" s="13" t="s">
        <v>49</v>
      </c>
      <c r="B17" s="14"/>
      <c r="C17" s="15" t="s">
        <v>50</v>
      </c>
      <c r="D17" s="16" t="str">
        <f>IF(AND(B17&lt;&gt;"",B17&lt;&gt;C17),"Careless error + unprompted disclosure = minimum penalty 0%. Rachel could pay nothing in penalties.","")</f>
        <v/>
      </c>
    </row>
    <row r="18" spans="1:4" ht="32" customHeight="1">
      <c r="A18" s="13" t="s">
        <v>51</v>
      </c>
      <c r="B18" s="14"/>
      <c r="C18" s="15" t="s">
        <v>52</v>
      </c>
      <c r="D18" s="16" t="str">
        <f>IF(AND(B18&lt;&gt;"",B18&lt;&gt;C18),"Prompted disclosure minimum for careless error = 15% of PLR. £8,000 x 15% = £1,200.","")</f>
        <v/>
      </c>
    </row>
  </sheetData>
  <mergeCells count="1">
    <mergeCell ref="A1:D1"/>
  </mergeCells>
  <conditionalFormatting sqref="B11:B18">
    <cfRule type="expression" dxfId="3" priority="1">
      <formula>AND(B11&lt;&gt;"",B11=C11)</formula>
    </cfRule>
    <cfRule type="expression" dxfId="2" priority="2">
      <formula>AND(B11&lt;&gt;"",B11&lt;&gt;C11)</formula>
    </cfRule>
  </conditionalFormatting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E7090"/>
  </sheetPr>
  <dimension ref="A1:F20"/>
  <sheetViews>
    <sheetView tabSelected="1" workbookViewId="0">
      <selection activeCell="B7" sqref="B7"/>
    </sheetView>
  </sheetViews>
  <sheetFormatPr baseColWidth="10" defaultColWidth="8.83203125" defaultRowHeight="15"/>
  <cols>
    <col min="1" max="1" width="55" customWidth="1"/>
    <col min="2" max="3" width="22" customWidth="1"/>
    <col min="4" max="4" width="36" customWidth="1"/>
  </cols>
  <sheetData>
    <row r="1" spans="1:6" ht="28" customHeight="1">
      <c r="A1" s="23" t="s">
        <v>53</v>
      </c>
      <c r="B1" s="24"/>
      <c r="C1" s="24"/>
      <c r="D1" s="24"/>
    </row>
    <row r="2" spans="1:6">
      <c r="A2" s="10"/>
      <c r="B2" s="10"/>
      <c r="C2" s="10"/>
      <c r="D2" s="10"/>
      <c r="E2" s="5"/>
      <c r="F2" s="5"/>
    </row>
    <row r="3" spans="1:6">
      <c r="A3" s="11" t="s">
        <v>27</v>
      </c>
      <c r="B3" s="6"/>
      <c r="C3" s="6"/>
      <c r="D3" s="6"/>
    </row>
    <row r="4" spans="1:6" ht="30" customHeight="1">
      <c r="A4" s="8" t="s">
        <v>54</v>
      </c>
      <c r="B4" s="6"/>
      <c r="C4" s="6"/>
      <c r="D4" s="6"/>
    </row>
    <row r="5" spans="1:6" ht="30" customHeight="1">
      <c r="A5" s="8" t="s">
        <v>55</v>
      </c>
      <c r="B5" s="6"/>
      <c r="C5" s="6"/>
      <c r="D5" s="6"/>
    </row>
    <row r="6" spans="1:6">
      <c r="A6" s="8" t="s">
        <v>56</v>
      </c>
      <c r="B6" s="6"/>
      <c r="C6" s="6"/>
      <c r="D6" s="6"/>
    </row>
    <row r="7" spans="1:6" ht="30" customHeight="1">
      <c r="A7" s="8" t="s">
        <v>57</v>
      </c>
      <c r="B7" s="6"/>
      <c r="C7" s="6"/>
      <c r="D7" s="6"/>
    </row>
    <row r="8" spans="1:6">
      <c r="A8" s="8" t="s">
        <v>58</v>
      </c>
      <c r="B8" s="6"/>
      <c r="C8" s="6"/>
      <c r="D8" s="6"/>
    </row>
    <row r="9" spans="1:6">
      <c r="A9" s="8" t="s">
        <v>59</v>
      </c>
      <c r="B9" s="6"/>
      <c r="C9" s="6"/>
      <c r="D9" s="6"/>
    </row>
    <row r="10" spans="1:6" ht="30" customHeight="1">
      <c r="A10" s="8" t="s">
        <v>60</v>
      </c>
      <c r="B10" s="6"/>
      <c r="C10" s="6"/>
      <c r="D10" s="6"/>
    </row>
    <row r="11" spans="1:6">
      <c r="A11" s="6"/>
      <c r="B11" s="6"/>
      <c r="C11" s="6"/>
      <c r="D11" s="6"/>
    </row>
    <row r="12" spans="1:6" ht="30" customHeight="1">
      <c r="A12" s="12" t="s">
        <v>33</v>
      </c>
      <c r="B12" s="12" t="s">
        <v>34</v>
      </c>
      <c r="C12" s="12" t="s">
        <v>35</v>
      </c>
      <c r="D12" s="12" t="s">
        <v>36</v>
      </c>
    </row>
    <row r="13" spans="1:6" ht="32" customHeight="1">
      <c r="A13" s="13" t="s">
        <v>61</v>
      </c>
      <c r="B13" s="14">
        <v>56000</v>
      </c>
      <c r="C13" s="15" t="s">
        <v>62</v>
      </c>
      <c r="D13" s="16" t="str">
        <f>IF(AND(B13&lt;&gt;"",B13&lt;&gt;C13),"£12,000 (overstated costs) x 40% (higher rate) = £4,800.","")</f>
        <v>£12,000 (overstated costs) x 40% (higher rate) = £4,800.</v>
      </c>
    </row>
    <row r="14" spans="1:6" ht="32" customHeight="1">
      <c r="A14" s="13" t="s">
        <v>63</v>
      </c>
      <c r="B14" s="14"/>
      <c r="C14" s="15" t="s">
        <v>64</v>
      </c>
      <c r="D14" s="16" t="str">
        <f>IF(AND(B14&lt;&gt;"",B14&lt;&gt;C14),"Derek knew the figures were wrong AND created false receipts to hide the error. This is deliberate and concealed.","")</f>
        <v/>
      </c>
    </row>
    <row r="15" spans="1:6" ht="32" customHeight="1">
      <c r="A15" s="13" t="s">
        <v>65</v>
      </c>
      <c r="B15" s="14"/>
      <c r="C15" s="15" t="s">
        <v>66</v>
      </c>
      <c r="D15" s="16" t="str">
        <f>IF(AND(B15&lt;&gt;"",B15&lt;&gt;C15),"Deliberate and concealed: maximum penalty = 100% of PLR.","")</f>
        <v/>
      </c>
    </row>
    <row r="16" spans="1:6" ht="32" customHeight="1">
      <c r="A16" s="13" t="s">
        <v>67</v>
      </c>
      <c r="B16" s="14"/>
      <c r="C16" s="15" t="s">
        <v>62</v>
      </c>
      <c r="D16" s="16" t="str">
        <f>IF(AND(B16&lt;&gt;"",B16&lt;&gt;C16),"£4,800 x 100% = £4,800.","")</f>
        <v/>
      </c>
    </row>
    <row r="17" spans="1:4" ht="32" customHeight="1">
      <c r="A17" s="13" t="s">
        <v>68</v>
      </c>
      <c r="B17" s="14"/>
      <c r="C17" s="15" t="s">
        <v>69</v>
      </c>
      <c r="D17" s="16" t="str">
        <f>IF(AND(B17&lt;&gt;"",B17&lt;&gt;C17),"Derek only came forward after HMRC opened an investigation. This is a prompted disclosure.","")</f>
        <v/>
      </c>
    </row>
    <row r="18" spans="1:4" ht="32" customHeight="1">
      <c r="A18" s="13" t="s">
        <v>70</v>
      </c>
      <c r="B18" s="14"/>
      <c r="C18" s="15" t="s">
        <v>71</v>
      </c>
      <c r="D18" s="16" t="str">
        <f>IF(AND(B18&lt;&gt;"",B18&lt;&gt;C18),"See penalty table: deliberate and concealed + prompted disclosure = minimum 50%.","")</f>
        <v/>
      </c>
    </row>
    <row r="19" spans="1:4" ht="32" customHeight="1">
      <c r="A19" s="13" t="s">
        <v>72</v>
      </c>
      <c r="B19" s="14"/>
      <c r="C19" s="15" t="s">
        <v>46</v>
      </c>
      <c r="D19" s="16" t="str">
        <f>IF(AND(B19&lt;&gt;"",B19&lt;&gt;C19),"£4,800 x 50% = £2,400.","")</f>
        <v/>
      </c>
    </row>
    <row r="20" spans="1:4" ht="32" customHeight="1">
      <c r="A20" s="13" t="s">
        <v>73</v>
      </c>
      <c r="B20" s="14"/>
      <c r="C20" s="15" t="s">
        <v>74</v>
      </c>
      <c r="D20" s="16" t="str">
        <f>IF(AND(B20&lt;&gt;"",B20&lt;&gt;C20),"The actual penalty is between the minimum (£2,400) and maximum (£4,800), depending on quality of co-operation.","")</f>
        <v/>
      </c>
    </row>
  </sheetData>
  <mergeCells count="1">
    <mergeCell ref="A1:D1"/>
  </mergeCells>
  <conditionalFormatting sqref="B13:B20">
    <cfRule type="expression" dxfId="1" priority="1">
      <formula>AND(B13&lt;&gt;"",B13=C13)</formula>
    </cfRule>
    <cfRule type="expression" dxfId="0" priority="2">
      <formula>AND(B13&lt;&gt;"",B13&lt;&gt;C13)</formula>
    </cfRule>
  </conditionalFormatting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2"/>
  <sheetViews>
    <sheetView workbookViewId="0"/>
  </sheetViews>
  <sheetFormatPr baseColWidth="10" defaultColWidth="8.83203125" defaultRowHeight="15"/>
  <sheetData>
    <row r="1" spans="1:3" ht="16" customHeight="1">
      <c r="A1" s="23" t="s">
        <v>75</v>
      </c>
      <c r="B1" s="24"/>
      <c r="C1" s="24"/>
    </row>
    <row r="2" spans="1:3">
      <c r="A2" s="6"/>
      <c r="B2" s="6"/>
      <c r="C2" s="6"/>
    </row>
    <row r="3" spans="1:3">
      <c r="A3" s="17" t="s">
        <v>76</v>
      </c>
      <c r="B3" s="6"/>
      <c r="C3" s="6"/>
    </row>
    <row r="4" spans="1:3">
      <c r="A4" s="6" t="s">
        <v>37</v>
      </c>
      <c r="B4" s="6" t="s">
        <v>38</v>
      </c>
      <c r="C4" s="6"/>
    </row>
    <row r="5" spans="1:3">
      <c r="A5" s="6" t="s">
        <v>39</v>
      </c>
      <c r="B5" s="6" t="s">
        <v>40</v>
      </c>
      <c r="C5" s="6"/>
    </row>
    <row r="6" spans="1:3">
      <c r="A6" s="6" t="s">
        <v>41</v>
      </c>
      <c r="B6" s="6" t="s">
        <v>42</v>
      </c>
      <c r="C6" s="6"/>
    </row>
    <row r="7" spans="1:3">
      <c r="A7" s="6" t="s">
        <v>43</v>
      </c>
      <c r="B7" s="6" t="s">
        <v>44</v>
      </c>
      <c r="C7" s="6"/>
    </row>
    <row r="8" spans="1:3">
      <c r="A8" s="6" t="s">
        <v>45</v>
      </c>
      <c r="B8" s="6" t="s">
        <v>46</v>
      </c>
      <c r="C8" s="6"/>
    </row>
    <row r="9" spans="1:3">
      <c r="A9" s="6" t="s">
        <v>47</v>
      </c>
      <c r="B9" s="6" t="s">
        <v>48</v>
      </c>
      <c r="C9" s="6"/>
    </row>
    <row r="10" spans="1:3">
      <c r="A10" s="6" t="s">
        <v>49</v>
      </c>
      <c r="B10" s="6" t="s">
        <v>50</v>
      </c>
      <c r="C10" s="6"/>
    </row>
    <row r="11" spans="1:3">
      <c r="A11" s="6" t="s">
        <v>51</v>
      </c>
      <c r="B11" s="6" t="s">
        <v>52</v>
      </c>
      <c r="C11" s="6"/>
    </row>
    <row r="12" spans="1:3">
      <c r="A12" s="6"/>
      <c r="B12" s="6"/>
      <c r="C12" s="6"/>
    </row>
    <row r="13" spans="1:3">
      <c r="A13" s="6"/>
      <c r="B13" s="6"/>
      <c r="C13" s="6"/>
    </row>
    <row r="14" spans="1:3">
      <c r="A14" s="17" t="s">
        <v>77</v>
      </c>
      <c r="B14" s="6"/>
      <c r="C14" s="6"/>
    </row>
    <row r="15" spans="1:3">
      <c r="A15" s="6" t="s">
        <v>61</v>
      </c>
      <c r="B15" s="6" t="s">
        <v>62</v>
      </c>
      <c r="C15" s="6"/>
    </row>
    <row r="16" spans="1:3">
      <c r="A16" s="6" t="s">
        <v>63</v>
      </c>
      <c r="B16" s="6" t="s">
        <v>64</v>
      </c>
      <c r="C16" s="6"/>
    </row>
    <row r="17" spans="1:3">
      <c r="A17" s="6" t="s">
        <v>65</v>
      </c>
      <c r="B17" s="6" t="s">
        <v>66</v>
      </c>
      <c r="C17" s="6"/>
    </row>
    <row r="18" spans="1:3">
      <c r="A18" s="6" t="s">
        <v>67</v>
      </c>
      <c r="B18" s="6" t="s">
        <v>62</v>
      </c>
      <c r="C18" s="6"/>
    </row>
    <row r="19" spans="1:3">
      <c r="A19" s="6" t="s">
        <v>68</v>
      </c>
      <c r="B19" s="6" t="s">
        <v>69</v>
      </c>
      <c r="C19" s="6"/>
    </row>
    <row r="20" spans="1:3">
      <c r="A20" s="6" t="s">
        <v>70</v>
      </c>
      <c r="B20" s="6" t="s">
        <v>71</v>
      </c>
      <c r="C20" s="6"/>
    </row>
    <row r="21" spans="1:3">
      <c r="A21" s="6" t="s">
        <v>72</v>
      </c>
      <c r="B21" s="6" t="s">
        <v>46</v>
      </c>
      <c r="C21" s="6"/>
    </row>
    <row r="22" spans="1:3">
      <c r="A22" s="6" t="s">
        <v>73</v>
      </c>
      <c r="B22" s="6" t="s">
        <v>74</v>
      </c>
      <c r="C22" s="6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Start Here</vt:lpstr>
      <vt:lpstr>Instructions</vt:lpstr>
      <vt:lpstr>Scenario A, Careless Error</vt:lpstr>
      <vt:lpstr>Scenario B, Deliberate Error</vt:lpstr>
      <vt:lpstr>Answers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zazentax</dc:creator>
  <cp:keywords/>
  <dc:description/>
  <cp:lastModifiedBy>Gerda Teiserskyte</cp:lastModifiedBy>
  <dcterms:created xsi:type="dcterms:W3CDTF">2026-06-13T13:37:46Z</dcterms:created>
  <dcterms:modified xsi:type="dcterms:W3CDTF">2026-07-29T18:47:21Z</dcterms:modified>
  <cp:category/>
</cp:coreProperties>
</file>