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buil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£#,##0"/>
    <numFmt numFmtId="165" formatCode="0.0%"/>
    <numFmt numFmtId="166" formatCode="£#,##0.00"/>
    <numFmt numFmtId="167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165" fontId="7" fillId="2" borderId="1" pivotButton="0" quotePrefix="0" xfId="0"/>
    <xf numFmtId="0" fontId="8" fillId="3" borderId="0" pivotButton="0" quotePrefix="0" xfId="0"/>
    <xf numFmtId="0" fontId="0" fillId="3" borderId="0" pivotButton="0" quotePrefix="0" xfId="0"/>
    <xf numFmtId="166" fontId="7" fillId="4" borderId="1" pivotButton="0" quotePrefix="0" xfId="0"/>
    <xf numFmtId="0" fontId="7" fillId="0" borderId="0" pivotButton="0" quotePrefix="0" xfId="0"/>
    <xf numFmtId="166" fontId="9" fillId="4" borderId="1" pivotButton="0" quotePrefix="0" xfId="0"/>
    <xf numFmtId="3" fontId="7" fillId="4" borderId="1" pivotButton="0" quotePrefix="0" xfId="0"/>
    <xf numFmtId="167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Agency Rate and Cost Multiple Workbook</t>
        </is>
      </c>
    </row>
    <row r="3">
      <c r="A3" s="3" t="inlineStr">
        <is>
          <t>Salary to day rate, every step shown.</t>
        </is>
      </c>
    </row>
    <row r="5">
      <c r="B5" s="4" t="inlineStr">
        <is>
          <t>Cost first, card second</t>
        </is>
      </c>
    </row>
    <row r="6" ht="30" customHeight="1">
      <c r="B6" s="5" t="inlineStr">
        <is>
          <t>Employer NIC, pension, the overhead share and utilisation turn a salary into a cost per billable hour; the margin and the multiple turn that into the rate card.</t>
        </is>
      </c>
    </row>
    <row r="8">
      <c r="B8" s="4" t="inlineStr">
        <is>
          <t>The demo</t>
        </is>
      </c>
    </row>
    <row r="9" ht="30" customHeight="1">
      <c r="B9" s="5" t="inlineStr">
        <is>
          <t>£42,000 becomes £63,623 of full cost, £55.61 a billable hour, an £881 day for the 3 times rule, and a £700 rack that reaches 2.38.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Payroll rates follow the model verified against gov.uk, 2026/27. The metrics are stated management conventions.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Salary to rate</t>
        </is>
      </c>
    </row>
    <row r="5">
      <c r="A5" s="6" t="inlineStr">
        <is>
          <t>Salary</t>
        </is>
      </c>
      <c r="B5" s="7" t="n">
        <v>42000</v>
      </c>
      <c r="C5" s="8" t="inlineStr"/>
    </row>
    <row r="6">
      <c r="A6" s="6" t="inlineStr">
        <is>
          <t>Overheads per head</t>
        </is>
      </c>
      <c r="B6" s="7" t="n">
        <v>15000</v>
      </c>
      <c r="C6" s="8" t="inlineStr"/>
    </row>
    <row r="7">
      <c r="A7" s="6" t="inlineStr">
        <is>
          <t>Utilisation</t>
        </is>
      </c>
      <c r="B7" s="9" t="n">
        <v>0.65</v>
      </c>
      <c r="C7" s="8" t="inlineStr"/>
    </row>
    <row r="8">
      <c r="A8" s="6" t="inlineStr">
        <is>
          <t>Rack day rate</t>
        </is>
      </c>
      <c r="B8" s="7" t="n">
        <v>700</v>
      </c>
      <c r="C8" s="8" t="inlineStr"/>
    </row>
    <row r="9">
      <c r="A9" s="6" t="inlineStr">
        <is>
          <t>Target margin</t>
        </is>
      </c>
      <c r="B9" s="9" t="n">
        <v>0.25</v>
      </c>
      <c r="C9" s="8" t="inlineStr"/>
    </row>
    <row r="11" ht="19" customHeight="1">
      <c r="A11" s="10" t="inlineStr">
        <is>
          <t xml:space="preserve">  The computation</t>
        </is>
      </c>
      <c r="B11" s="11" t="n"/>
      <c r="C11" s="11" t="n"/>
    </row>
    <row r="12">
      <c r="A12" s="6" t="inlineStr">
        <is>
          <t>Loaded salary</t>
        </is>
      </c>
      <c r="B12" s="12">
        <f>B5+MAX(0,B5-5000)*0.15+MAX(0,MIN(B5,50270)-6240)*0.03</f>
        <v/>
      </c>
    </row>
    <row r="13">
      <c r="A13" s="13" t="inlineStr">
        <is>
          <t>Full cost</t>
        </is>
      </c>
      <c r="B13" s="14">
        <f>B12+B6</f>
        <v/>
      </c>
    </row>
    <row r="14">
      <c r="A14" s="6" t="inlineStr">
        <is>
          <t>Billable hours</t>
        </is>
      </c>
      <c r="B14" s="15">
        <f>1760*B7</f>
        <v/>
      </c>
    </row>
    <row r="15">
      <c r="A15" s="6" t="inlineStr">
        <is>
          <t>Cost per billable hour</t>
        </is>
      </c>
      <c r="B15" s="12">
        <f>B13/B14</f>
        <v/>
      </c>
    </row>
    <row r="16">
      <c r="A16" s="6" t="inlineStr">
        <is>
          <t>Rate for the margin</t>
        </is>
      </c>
      <c r="B16" s="12">
        <f>B15/(1-B9)</f>
        <v/>
      </c>
    </row>
    <row r="17">
      <c r="A17" s="6" t="inlineStr">
        <is>
          <t xml:space="preserve">  as a day</t>
        </is>
      </c>
      <c r="B17" s="12">
        <f>B16*8</f>
        <v/>
      </c>
    </row>
    <row r="18">
      <c r="A18" s="13" t="inlineStr">
        <is>
          <t>Rack day achieves, times salary</t>
        </is>
      </c>
      <c r="B18" s="16">
        <f>B8*(B14/8)/B5</f>
        <v/>
      </c>
    </row>
    <row r="19">
      <c r="A19" s="6" t="inlineStr">
        <is>
          <t>Day needed for 3 times</t>
        </is>
      </c>
      <c r="B19" s="12">
        <f>3*B5/(B14/8)</f>
        <v/>
      </c>
    </row>
    <row r="21">
      <c r="A21" s="17" t="inlineStr">
        <is>
          <t>Move utilisation before moving the card: the same team at 70 per cent rewrites every row on this sheet.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2026-08-19T19:26:10Z</dcterms:created>
  <dcterms:modified xmlns:dcterms="http://purl.org/dc/terms/" xmlns:xsi="http://www.w3.org/2001/XMLSchema-instance" xsi:type="dcterms:W3CDTF">2026-08-19T19:26:10Z</dcterms:modified>
</cp:coreProperties>
</file>