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Applica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#,##0.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1F2A37"/>
      <sz val="10"/>
    </font>
    <font>
      <name val="Calibri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EDF1F7"/>
      </patternFill>
    </fill>
    <fill>
      <patternFill patternType="solid">
        <fgColor rgb="001F2A3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1" pivotButton="0" quotePrefix="0" xfId="0"/>
    <xf numFmtId="0" fontId="7" fillId="2" borderId="1" pivotButton="0" quotePrefix="0" xfId="0"/>
    <xf numFmtId="3" fontId="7" fillId="2" borderId="1" pivotButton="0" quotePrefix="0" xfId="0"/>
    <xf numFmtId="164" fontId="7" fillId="2" borderId="1" pivotButton="0" quotePrefix="0" xfId="0"/>
    <xf numFmtId="164" fontId="7" fillId="3" borderId="1" pivotButton="0" quotePrefix="0" xfId="0"/>
    <xf numFmtId="0" fontId="8" fillId="4" borderId="0" pivotButton="0" quotePrefix="0" xfId="0"/>
    <xf numFmtId="0" fontId="0" fillId="4" borderId="0" pivotButton="0" quotePrefix="0" xfId="0"/>
    <xf numFmtId="0" fontId="7" fillId="0" borderId="0" pivotButton="0" quotePrefix="0" xfId="0"/>
    <xf numFmtId="164" fontId="6" fillId="3" borderId="1" pivotButton="0" quotePrefix="0" xfId="0"/>
    <xf numFmtId="0" fontId="6" fillId="0" borderId="0" pivotButton="0" quotePrefix="0" xfId="0"/>
    <xf numFmtId="164" fontId="9" fillId="3" borderId="1" pivotButton="0" quotePrefix="0" xfId="0"/>
    <xf numFmtId="0" fontId="3" fillId="0" borderId="0" applyAlignment="1" pivotButton="0" quotePrefix="0" xfId="0">
      <alignment vertical="center" wrapText="1"/>
    </xf>
    <xf numFmtId="165" fontId="6" fillId="3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AF0E2"/>
        </patternFill>
      </fill>
    </dxf>
    <dxf>
      <fill>
        <patternFill patternType="solid">
          <fgColor rgb="00FAE9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Applications and Retentions Tracker</t>
        </is>
      </c>
    </row>
    <row r="3">
      <c r="A3" s="3" t="inlineStr">
        <is>
          <t>What you applied for, what was certified, what is retained, and when it is due back.</t>
        </is>
      </c>
    </row>
    <row r="5">
      <c r="B5" s="4" t="inlineStr">
        <is>
          <t>Two debtors, and the smaller one gets all the attention</t>
        </is>
      </c>
    </row>
    <row r="6" ht="30" customHeight="1">
      <c r="B6" s="5" t="inlineStr">
        <is>
          <t>Everyone knows about retention. Fewer people track the gap between what they applied for and what was actually certified, and on most contracts that gap is larger.</t>
        </is>
      </c>
    </row>
    <row r="8" ht="30" customHeight="1">
      <c r="B8" s="5" t="inlineStr">
        <is>
          <t>A certificate for less than the application is a disagreement, not an accounting entry. Left alone for three months it becomes a fact.</t>
        </is>
      </c>
    </row>
    <row r="10">
      <c r="B10" s="4" t="inlineStr">
        <is>
          <t>Retention has two dates and people remember one</t>
        </is>
      </c>
    </row>
    <row r="11" ht="30" customHeight="1">
      <c r="B11" s="5" t="inlineStr">
        <is>
          <t>Half at practical completion, half at the end of the defects liability period, often a year later. The second one arrives when the job is long finished and nobody is looking at the file.</t>
        </is>
      </c>
    </row>
    <row r="13">
      <c r="B13" s="4" t="inlineStr">
        <is>
          <t>What this sheet does</t>
        </is>
      </c>
    </row>
    <row r="14" ht="30" customHeight="1">
      <c r="B14" s="5" t="inlineStr">
        <is>
          <t>One row per application. It totals the certification gap, the retention held, and shows the release dates so the second half is chased rather than remembered.</t>
        </is>
      </c>
    </row>
    <row r="16">
      <c r="B16" s="4" t="inlineStr">
        <is>
          <t>General information</t>
        </is>
      </c>
    </row>
    <row r="17" ht="30" customHeight="1">
      <c r="B17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3"/>
  <sheetViews>
    <sheetView showGridLines="0" workbookViewId="0">
      <pane xSplit="2" ySplit="7" topLeftCell="C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13" customWidth="1" min="4" max="4"/>
    <col width="13" customWidth="1" min="5" max="5"/>
    <col width="12" customWidth="1" min="6" max="6"/>
    <col width="12" customWidth="1" min="7" max="7"/>
    <col width="13" customWidth="1" min="8" max="8"/>
    <col width="14" customWidth="1" min="9" max="9"/>
    <col width="14" customWidth="1" min="10" max="10"/>
  </cols>
  <sheetData>
    <row r="1">
      <c r="A1" s="1" t="inlineStr">
        <is>
          <t>ZAZEN TAX</t>
        </is>
      </c>
    </row>
    <row r="2">
      <c r="A2" s="2" t="inlineStr">
        <is>
          <t>Applied, certified, retained</t>
        </is>
      </c>
    </row>
    <row r="5">
      <c r="A5" s="3" t="inlineStr">
        <is>
          <t>Yellow is yours.</t>
        </is>
      </c>
    </row>
    <row r="7">
      <c r="A7" s="6" t="inlineStr">
        <is>
          <t>Contractor</t>
        </is>
      </c>
      <c r="B7" s="6" t="inlineStr">
        <is>
          <t>Site</t>
        </is>
      </c>
      <c r="C7" s="6" t="inlineStr">
        <is>
          <t>App no</t>
        </is>
      </c>
      <c r="D7" s="6" t="inlineStr">
        <is>
          <t>Applied</t>
        </is>
      </c>
      <c r="E7" s="6" t="inlineStr">
        <is>
          <t>Certified</t>
        </is>
      </c>
      <c r="F7" s="6" t="inlineStr">
        <is>
          <t>Gap</t>
        </is>
      </c>
      <c r="G7" s="6" t="inlineStr">
        <is>
          <t>Retention</t>
        </is>
      </c>
      <c r="H7" s="6" t="inlineStr">
        <is>
          <t>Net due</t>
        </is>
      </c>
      <c r="I7" s="6" t="inlineStr">
        <is>
          <t>First release</t>
        </is>
      </c>
      <c r="J7" s="6" t="inlineStr">
        <is>
          <t>Final release</t>
        </is>
      </c>
    </row>
    <row r="8">
      <c r="A8" s="7" t="inlineStr">
        <is>
          <t>Marchmont Homes</t>
        </is>
      </c>
      <c r="B8" s="7" t="inlineStr">
        <is>
          <t>Ellis Way</t>
        </is>
      </c>
      <c r="C8" s="8" t="n">
        <v>1</v>
      </c>
      <c r="D8" s="9" t="n">
        <v>18000</v>
      </c>
      <c r="E8" s="9" t="n">
        <v>18000</v>
      </c>
      <c r="F8" s="10">
        <f>$D8-$E8</f>
        <v/>
      </c>
      <c r="G8" s="10">
        <f>$E8*0.05</f>
        <v/>
      </c>
      <c r="H8" s="10">
        <f>$E8-$G8</f>
        <v/>
      </c>
      <c r="I8" s="8" t="n">
        <v>6</v>
      </c>
      <c r="J8" s="8" t="n">
        <v>18</v>
      </c>
    </row>
    <row r="9">
      <c r="A9" s="7" t="inlineStr">
        <is>
          <t>Marchmont Homes</t>
        </is>
      </c>
      <c r="B9" s="7" t="inlineStr">
        <is>
          <t>Ellis Way</t>
        </is>
      </c>
      <c r="C9" s="8" t="n">
        <v>2</v>
      </c>
      <c r="D9" s="9" t="n">
        <v>22000</v>
      </c>
      <c r="E9" s="9" t="n">
        <v>20500</v>
      </c>
      <c r="F9" s="10">
        <f>$D9-$E9</f>
        <v/>
      </c>
      <c r="G9" s="10">
        <f>$E9*0.05</f>
        <v/>
      </c>
      <c r="H9" s="10">
        <f>$E9-$G9</f>
        <v/>
      </c>
      <c r="I9" s="8" t="n">
        <v>6</v>
      </c>
      <c r="J9" s="8" t="n">
        <v>18</v>
      </c>
    </row>
    <row r="10">
      <c r="A10" s="7" t="inlineStr">
        <is>
          <t>Hale Construction</t>
        </is>
      </c>
      <c r="B10" s="7" t="inlineStr">
        <is>
          <t>Fell Street</t>
        </is>
      </c>
      <c r="C10" s="8" t="n">
        <v>1</v>
      </c>
      <c r="D10" s="9" t="n">
        <v>31000</v>
      </c>
      <c r="E10" s="9" t="n">
        <v>31000</v>
      </c>
      <c r="F10" s="10">
        <f>$D10-$E10</f>
        <v/>
      </c>
      <c r="G10" s="10">
        <f>$E10*0.05</f>
        <v/>
      </c>
      <c r="H10" s="10">
        <f>$E10-$G10</f>
        <v/>
      </c>
      <c r="I10" s="8" t="n">
        <v>6</v>
      </c>
      <c r="J10" s="8" t="n">
        <v>12</v>
      </c>
    </row>
    <row r="11">
      <c r="A11" s="7" t="inlineStr">
        <is>
          <t>Hale Construction</t>
        </is>
      </c>
      <c r="B11" s="7" t="inlineStr">
        <is>
          <t>Fell Street</t>
        </is>
      </c>
      <c r="C11" s="8" t="n">
        <v>2</v>
      </c>
      <c r="D11" s="9" t="n">
        <v>27500</v>
      </c>
      <c r="E11" s="9" t="n">
        <v>24000</v>
      </c>
      <c r="F11" s="10">
        <f>$D11-$E11</f>
        <v/>
      </c>
      <c r="G11" s="10">
        <f>$E11*0.05</f>
        <v/>
      </c>
      <c r="H11" s="10">
        <f>$E11-$G11</f>
        <v/>
      </c>
      <c r="I11" s="8" t="n">
        <v>6</v>
      </c>
      <c r="J11" s="8" t="n">
        <v>12</v>
      </c>
    </row>
    <row r="12">
      <c r="A12" s="7" t="inlineStr">
        <is>
          <t>Oakfield Contracts</t>
        </is>
      </c>
      <c r="B12" s="7" t="inlineStr">
        <is>
          <t>Nye Avenue</t>
        </is>
      </c>
      <c r="C12" s="8" t="n">
        <v>1</v>
      </c>
      <c r="D12" s="9" t="n">
        <v>14200</v>
      </c>
      <c r="E12" s="9" t="n">
        <v>14200</v>
      </c>
      <c r="F12" s="10">
        <f>$D12-$E12</f>
        <v/>
      </c>
      <c r="G12" s="10">
        <f>$E12*0.05</f>
        <v/>
      </c>
      <c r="H12" s="10">
        <f>$E12-$G12</f>
        <v/>
      </c>
      <c r="I12" s="8" t="n">
        <v>3</v>
      </c>
      <c r="J12" s="8" t="n">
        <v>12</v>
      </c>
    </row>
    <row r="13">
      <c r="A13" s="7" t="inlineStr">
        <is>
          <t>Verity Build</t>
        </is>
      </c>
      <c r="B13" s="7" t="inlineStr">
        <is>
          <t>Camden Row</t>
        </is>
      </c>
      <c r="C13" s="8" t="n">
        <v>1</v>
      </c>
      <c r="D13" s="9" t="n">
        <v>9800</v>
      </c>
      <c r="E13" s="9" t="n">
        <v>8100</v>
      </c>
      <c r="F13" s="10">
        <f>$D13-$E13</f>
        <v/>
      </c>
      <c r="G13" s="10">
        <f>$E13*0.05</f>
        <v/>
      </c>
      <c r="H13" s="10">
        <f>$E13-$G13</f>
        <v/>
      </c>
      <c r="I13" s="8" t="n">
        <v>6</v>
      </c>
      <c r="J13" s="8" t="n">
        <v>18</v>
      </c>
    </row>
    <row r="15" ht="19" customHeight="1">
      <c r="A15" s="11" t="inlineStr">
        <is>
          <t xml:space="preserve">  What is owed to you</t>
        </is>
      </c>
      <c r="B15" s="12" t="n"/>
      <c r="C15" s="12" t="n"/>
      <c r="D15" s="12" t="n"/>
      <c r="E15" s="12" t="n"/>
      <c r="F15" s="12" t="n"/>
      <c r="G15" s="12" t="n"/>
      <c r="H15" s="12" t="n"/>
      <c r="I15" s="12" t="n"/>
      <c r="J15" s="12" t="n"/>
    </row>
    <row r="16">
      <c r="A16" s="13" t="inlineStr">
        <is>
          <t>Applied for</t>
        </is>
      </c>
      <c r="B16" s="14">
        <f>SUM($D$8:$D$13)</f>
        <v/>
      </c>
    </row>
    <row r="17">
      <c r="A17" s="13" t="inlineStr">
        <is>
          <t>Certified</t>
        </is>
      </c>
      <c r="B17" s="14">
        <f>SUM($E$8:$E$13)</f>
        <v/>
      </c>
    </row>
    <row r="18">
      <c r="A18" s="15" t="inlineStr">
        <is>
          <t>Certification gap</t>
        </is>
      </c>
      <c r="B18" s="16">
        <f>SUM($F$8:$F$13)</f>
        <v/>
      </c>
      <c r="C18" s="17" t="inlineStr">
        <is>
          <t>Applied for and not certified. Argue this now.</t>
        </is>
      </c>
    </row>
    <row r="19">
      <c r="A19" s="13" t="inlineStr">
        <is>
          <t>Retention held</t>
        </is>
      </c>
      <c r="B19" s="14">
        <f>SUM($G$8:$G$13)</f>
        <v/>
      </c>
    </row>
    <row r="20">
      <c r="A20" s="13" t="inlineStr">
        <is>
          <t>Total outstanding</t>
        </is>
      </c>
      <c r="B20" s="14">
        <f>SUM($F$8:$F$13)+SUM($G$8:$G$13)</f>
        <v/>
      </c>
      <c r="C20" s="17" t="inlineStr">
        <is>
          <t>The gap plus the retention.</t>
        </is>
      </c>
    </row>
    <row r="21">
      <c r="A21" s="13" t="inlineStr">
        <is>
          <t>The gap as a multiple of the retention</t>
        </is>
      </c>
      <c r="B21" s="18">
        <f>IFERROR(SUM($F$8:$F$13)/SUM($G$8:$G$13),"")</f>
        <v/>
      </c>
      <c r="C21" s="17" t="inlineStr">
        <is>
          <t>Over 1 means the unargued certificates are the bigger problem.</t>
        </is>
      </c>
    </row>
    <row r="23">
      <c r="A23" s="19" t="inlineStr">
        <is>
          <t>A certificate for less than you applied for is a disagreement. Left three months it becomes a fact.</t>
        </is>
      </c>
    </row>
  </sheetData>
  <conditionalFormatting sqref="F8:F13">
    <cfRule type="cellIs" priority="1" operator="greaterThan" dxfId="0">
      <formula>0</formula>
    </cfRule>
  </conditionalFormatting>
  <conditionalFormatting sqref="B18">
    <cfRule type="cellIs" priority="2" operator="greaterThan" dxfId="1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2026-08-10T16:57:41Z</dcterms:created>
  <dcterms:modified xmlns:dcterms="http://purl.org/dc/terms/" xmlns:xsi="http://www.w3.org/2001/XMLSchema-instance" xsi:type="dcterms:W3CDTF">2026-08-10T16:57:41Z</dcterms:modified>
</cp:coreProperties>
</file>