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o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3" fontId="6" fillId="2" borderId="1" pivotButton="0" quotePrefix="0" xfId="0"/>
    <xf numFmtId="10" fontId="6" fillId="4" borderId="1" pivotButton="0" quotePrefix="0" xfId="0"/>
    <xf numFmtId="165" fontId="6" fillId="4" borderId="1" pivotButton="0" quotePrefix="0" xfId="0"/>
    <xf numFmtId="0" fontId="7" fillId="5" borderId="1" pivotButton="0" quotePrefix="0" xfId="0"/>
    <xf numFmtId="3" fontId="7" fillId="4" borderId="1" pivotButton="0" quotePrefix="0" xfId="0"/>
    <xf numFmtId="0" fontId="7" fillId="0" borderId="0" pivotButton="0" quotePrefix="0" xfId="0"/>
    <xf numFmtId="10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Capacity and Utilisation Planner</t>
        </is>
      </c>
    </row>
    <row r="3">
      <c r="A3" s="3" t="inlineStr">
        <is>
          <t>The roster: available, billable and billed, by person and by week.</t>
        </is>
      </c>
    </row>
    <row r="5">
      <c r="B5" s="4" t="inlineStr">
        <is>
          <t>Per person or not at all</t>
        </is>
      </c>
    </row>
    <row r="6" ht="30" customHeight="1">
      <c r="B6" s="5" t="inlineStr">
        <is>
          <t>Agency averages hide people: one over-loaded lead and one quiet junior average to a healthy floor. The roster reads per person, weekly, against the target.</t>
        </is>
      </c>
    </row>
    <row r="8">
      <c r="B8" s="4" t="inlineStr">
        <is>
          <t>The demo</t>
        </is>
      </c>
    </row>
    <row r="9" ht="30" customHeight="1">
      <c r="B9" s="5" t="inlineStr">
        <is>
          <t>Six fee-earners at a 65 per cent target: the floor runs 58, one person at 45 explains most of the gap.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9" customWidth="1" min="3" max="3"/>
    <col width="9" customWidth="1" min="4" max="4"/>
    <col width="11" customWidth="1" min="5" max="5"/>
    <col width="10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week, per person</t>
        </is>
      </c>
    </row>
    <row r="4">
      <c r="A4" s="6" t="inlineStr">
        <is>
          <t>Utilisation target</t>
        </is>
      </c>
      <c r="B4" s="7" t="n">
        <v>0.65</v>
      </c>
      <c r="C4" s="8" t="inlineStr"/>
    </row>
    <row r="6" ht="28" customHeight="1">
      <c r="A6" s="9" t="inlineStr">
        <is>
          <t>Person</t>
        </is>
      </c>
      <c r="B6" s="9" t="inlineStr">
        <is>
          <t>Available</t>
        </is>
      </c>
      <c r="C6" s="9" t="inlineStr">
        <is>
          <t>Billable</t>
        </is>
      </c>
      <c r="D6" s="9" t="inlineStr">
        <is>
          <t>Billed</t>
        </is>
      </c>
      <c r="E6" s="9" t="inlineStr">
        <is>
          <t>Utilisation</t>
        </is>
      </c>
      <c r="F6" s="9" t="inlineStr">
        <is>
          <t>To target</t>
        </is>
      </c>
    </row>
    <row r="7">
      <c r="A7" s="10" t="inlineStr">
        <is>
          <t>A. Iqbal</t>
        </is>
      </c>
      <c r="B7" s="11" t="n">
        <v>40</v>
      </c>
      <c r="C7" s="11" t="n">
        <v>30</v>
      </c>
      <c r="D7" s="11" t="n">
        <v>28</v>
      </c>
      <c r="E7" s="12">
        <f>IF(B7&gt;0,D7/B7,0)</f>
        <v/>
      </c>
      <c r="F7" s="13">
        <f>D7-B7*$B$4</f>
        <v/>
      </c>
    </row>
    <row r="8">
      <c r="A8" s="10" t="inlineStr">
        <is>
          <t>B. Csordas</t>
        </is>
      </c>
      <c r="B8" s="11" t="n">
        <v>40</v>
      </c>
      <c r="C8" s="11" t="n">
        <v>28</v>
      </c>
      <c r="D8" s="11" t="n">
        <v>27</v>
      </c>
      <c r="E8" s="12">
        <f>IF(B8&gt;0,D8/B8,0)</f>
        <v/>
      </c>
      <c r="F8" s="13">
        <f>D8-B8*$B$4</f>
        <v/>
      </c>
    </row>
    <row r="9">
      <c r="A9" s="10" t="inlineStr">
        <is>
          <t>C. Mensah</t>
        </is>
      </c>
      <c r="B9" s="11" t="n">
        <v>40</v>
      </c>
      <c r="C9" s="11" t="n">
        <v>25</v>
      </c>
      <c r="D9" s="11" t="n">
        <v>24</v>
      </c>
      <c r="E9" s="12">
        <f>IF(B9&gt;0,D9/B9,0)</f>
        <v/>
      </c>
      <c r="F9" s="13">
        <f>D9-B9*$B$4</f>
        <v/>
      </c>
    </row>
    <row r="10">
      <c r="A10" s="10" t="inlineStr">
        <is>
          <t>D. Rowe</t>
        </is>
      </c>
      <c r="B10" s="11" t="n">
        <v>40</v>
      </c>
      <c r="C10" s="11" t="n">
        <v>24</v>
      </c>
      <c r="D10" s="11" t="n">
        <v>23</v>
      </c>
      <c r="E10" s="12">
        <f>IF(B10&gt;0,D10/B10,0)</f>
        <v/>
      </c>
      <c r="F10" s="13">
        <f>D10-B10*$B$4</f>
        <v/>
      </c>
    </row>
    <row r="11">
      <c r="A11" s="10" t="inlineStr">
        <is>
          <t>E. Fontaine</t>
        </is>
      </c>
      <c r="B11" s="11" t="n">
        <v>40</v>
      </c>
      <c r="C11" s="11" t="n">
        <v>20</v>
      </c>
      <c r="D11" s="11" t="n">
        <v>18</v>
      </c>
      <c r="E11" s="12">
        <f>IF(B11&gt;0,D11/B11,0)</f>
        <v/>
      </c>
      <c r="F11" s="13">
        <f>D11-B11*$B$4</f>
        <v/>
      </c>
    </row>
    <row r="12">
      <c r="A12" s="10" t="inlineStr">
        <is>
          <t>F. Adler</t>
        </is>
      </c>
      <c r="B12" s="11" t="n">
        <v>40</v>
      </c>
      <c r="C12" s="11" t="n">
        <v>22</v>
      </c>
      <c r="D12" s="11" t="n">
        <v>19.2</v>
      </c>
      <c r="E12" s="12">
        <f>IF(B12&gt;0,D12/B12,0)</f>
        <v/>
      </c>
      <c r="F12" s="13">
        <f>D12-B12*$B$4</f>
        <v/>
      </c>
    </row>
    <row r="13">
      <c r="A13" s="14" t="inlineStr">
        <is>
          <t>The floor</t>
        </is>
      </c>
      <c r="B13" s="15">
        <f>SUM(B7:B12)</f>
        <v/>
      </c>
      <c r="D13" s="15">
        <f>SUM(D7:D12)</f>
        <v/>
      </c>
    </row>
    <row r="15">
      <c r="A15" s="16" t="inlineStr">
        <is>
          <t>Floor utilisation</t>
        </is>
      </c>
      <c r="B15" s="17">
        <f>D13/B13</f>
        <v/>
      </c>
    </row>
    <row r="17">
      <c r="A17" s="18" t="inlineStr">
        <is>
          <t>Column F names the conversation: hours below target per person, this week, while the week can still change.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2026-08-19T19:29:54Z</dcterms:created>
  <dcterms:modified xmlns:dcterms="http://purl.org/dc/terms/" xmlns:xsi="http://www.w3.org/2001/XMLSchema-instance" xsi:type="dcterms:W3CDTF">2026-08-19T19:29:54Z</dcterms:modified>
</cp:coreProperties>
</file>