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ad me" sheetId="1" state="visible" r:id="rId1"/>
    <sheet xmlns:r="http://schemas.openxmlformats.org/officeDocument/2006/relationships" name="Client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£#,##0.00"/>
    <numFmt numFmtId="165" formatCode="#,##0.0"/>
    <numFmt numFmtId="166" formatCode="0.0%"/>
  </numFmts>
  <fonts count="11">
    <font>
      <name val="Calibri"/>
      <family val="2"/>
      <color theme="1"/>
      <sz val="11"/>
      <scheme val="minor"/>
    </font>
    <font>
      <name val="Calibri"/>
      <b val="1"/>
      <color rgb="006B7280"/>
      <sz val="9"/>
    </font>
    <font>
      <name val="Calibri"/>
      <b val="1"/>
      <color rgb="001F2A37"/>
      <sz val="16"/>
    </font>
    <font>
      <name val="Calibri"/>
      <color rgb="006B7280"/>
      <sz val="9"/>
    </font>
    <font>
      <name val="Calibri"/>
      <b val="1"/>
      <color rgb="001F2A37"/>
      <sz val="11"/>
    </font>
    <font>
      <name val="Calibri"/>
      <color rgb="00333333"/>
      <sz val="10"/>
    </font>
    <font>
      <name val="Calibri"/>
      <b val="1"/>
      <color rgb="001F2A37"/>
      <sz val="10"/>
    </font>
    <font>
      <name val="Calibri"/>
      <color rgb="001F2A37"/>
      <sz val="10"/>
    </font>
    <font>
      <name val="Calibri"/>
      <b val="1"/>
      <color rgb="00FFFFFF"/>
      <sz val="11"/>
    </font>
    <font>
      <name val="Calibri"/>
      <b val="1"/>
      <color rgb="001F2A37"/>
      <sz val="20"/>
    </font>
    <font>
      <name val="Calibri"/>
      <i val="1"/>
      <color rgb="006B7280"/>
      <sz val="9"/>
    </font>
  </fonts>
  <fills count="5">
    <fill>
      <patternFill/>
    </fill>
    <fill>
      <patternFill patternType="gray125"/>
    </fill>
    <fill>
      <patternFill patternType="solid">
        <fgColor rgb="00FFF6DC"/>
      </patternFill>
    </fill>
    <fill>
      <patternFill patternType="solid">
        <fgColor rgb="00EDF1F7"/>
      </patternFill>
    </fill>
    <fill>
      <patternFill patternType="solid">
        <fgColor rgb="001F2A37"/>
      </patternFill>
    </fill>
  </fills>
  <borders count="2">
    <border>
      <left/>
      <right/>
      <top/>
      <bottom/>
      <diagonal/>
    </border>
    <border>
      <left style="thin">
        <color rgb="00D5DBE3"/>
      </left>
      <right style="thin">
        <color rgb="00D5DBE3"/>
      </right>
      <top style="thin">
        <color rgb="00D5DBE3"/>
      </top>
      <bottom style="thin">
        <color rgb="00D5DBE3"/>
      </bottom>
    </border>
  </borders>
  <cellStyleXfs count="1">
    <xf numFmtId="0" fontId="0" fillId="0" borderId="0"/>
  </cellStyleXfs>
  <cellXfs count="2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0" borderId="0" pivotButton="0" quotePrefix="0" xfId="0"/>
    <xf numFmtId="0" fontId="5" fillId="0" borderId="0" applyAlignment="1" pivotButton="0" quotePrefix="0" xfId="0">
      <alignment vertical="top" wrapText="1"/>
    </xf>
    <xf numFmtId="0" fontId="6" fillId="0" borderId="1" pivotButton="0" quotePrefix="0" xfId="0"/>
    <xf numFmtId="0" fontId="7" fillId="2" borderId="1" pivotButton="0" quotePrefix="0" xfId="0"/>
    <xf numFmtId="164" fontId="7" fillId="2" borderId="1" pivotButton="0" quotePrefix="0" xfId="0"/>
    <xf numFmtId="165" fontId="7" fillId="2" borderId="1" pivotButton="0" quotePrefix="0" xfId="0"/>
    <xf numFmtId="164" fontId="7" fillId="3" borderId="1" pivotButton="0" quotePrefix="0" xfId="0"/>
    <xf numFmtId="166" fontId="7" fillId="3" borderId="1" pivotButton="0" quotePrefix="0" xfId="0"/>
    <xf numFmtId="0" fontId="8" fillId="4" borderId="0" pivotButton="0" quotePrefix="0" xfId="0"/>
    <xf numFmtId="0" fontId="0" fillId="4" borderId="0" pivotButton="0" quotePrefix="0" xfId="0"/>
    <xf numFmtId="0" fontId="7" fillId="0" borderId="0" pivotButton="0" quotePrefix="0" xfId="0"/>
    <xf numFmtId="164" fontId="6" fillId="2" borderId="1" pivotButton="0" quotePrefix="0" xfId="0"/>
    <xf numFmtId="0" fontId="3" fillId="0" borderId="0" applyAlignment="1" pivotButton="0" quotePrefix="0" xfId="0">
      <alignment vertical="center" wrapText="1"/>
    </xf>
    <xf numFmtId="164" fontId="6" fillId="3" borderId="1" pivotButton="0" quotePrefix="0" xfId="0"/>
    <xf numFmtId="165" fontId="6" fillId="3" borderId="1" pivotButton="0" quotePrefix="0" xfId="0"/>
    <xf numFmtId="0" fontId="6" fillId="0" borderId="0" pivotButton="0" quotePrefix="0" xfId="0"/>
    <xf numFmtId="164" fontId="9" fillId="3" borderId="1" pivotButton="0" quotePrefix="0" xfId="0"/>
    <xf numFmtId="0" fontId="6" fillId="3" borderId="1" pivotButton="0" quotePrefix="0" xfId="0"/>
    <xf numFmtId="3" fontId="6" fillId="3" borderId="1" pivotButton="0" quotePrefix="0" xfId="0"/>
    <xf numFmtId="0" fontId="10" fillId="0" borderId="0" pivotButton="0" quotePrefix="0" xfId="0"/>
  </cellXfs>
  <cellStyles count="1">
    <cellStyle name="Normal" xfId="0" builtinId="0" hidden="0"/>
  </cellStyles>
  <dxfs count="2">
    <dxf>
      <fill>
        <patternFill patternType="solid">
          <fgColor rgb="00FAE9EB"/>
        </patternFill>
      </fill>
    </dxf>
    <dxf>
      <fill>
        <patternFill patternType="solid">
          <fgColor rgb="00E6F2EC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5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100" customWidth="1" min="2" max="2"/>
  </cols>
  <sheetData>
    <row r="1">
      <c r="A1" s="1" t="inlineStr">
        <is>
          <t>ZAZEN TAX</t>
        </is>
      </c>
    </row>
    <row r="2">
      <c r="A2" s="2" t="inlineStr">
        <is>
          <t>Client Profitability Tracker</t>
        </is>
      </c>
    </row>
    <row r="3">
      <c r="A3" s="3" t="inlineStr">
        <is>
          <t>Fees against hours by client, because the biggest one is rarely the best one.</t>
        </is>
      </c>
    </row>
    <row r="5">
      <c r="B5" s="4" t="inlineStr">
        <is>
          <t>Revenue tells you who is loudest, not who is best</t>
        </is>
      </c>
    </row>
    <row r="6" ht="30" customHeight="1">
      <c r="B6" s="5" t="inlineStr">
        <is>
          <t>The client billing the most is usually the one taking the most hours. Divide one by the other and the order changes, often completely.</t>
        </is>
      </c>
    </row>
    <row r="8">
      <c r="B8" s="4" t="inlineStr">
        <is>
          <t>The number that matters is the effective rate</t>
        </is>
      </c>
    </row>
    <row r="9" ht="30" customHeight="1">
      <c r="B9" s="5" t="inlineStr">
        <is>
          <t>What each client actually pays you per hour of your life. Compare it against your target rate and the answer is usually uncomfortable for at least one of them.</t>
        </is>
      </c>
    </row>
    <row r="11">
      <c r="B11" s="4" t="inlineStr">
        <is>
          <t>What to do with a client below your rate</t>
        </is>
      </c>
    </row>
    <row r="12" ht="30" customHeight="1">
      <c r="B12" s="5" t="inlineStr">
        <is>
          <t>Not necessarily drop them. Reprice, reduce the scope, or stop treating their work as urgent. But do it knowingly rather than because they shout loudest.</t>
        </is>
      </c>
    </row>
    <row r="14">
      <c r="B14" s="4" t="inlineStr">
        <is>
          <t>General information</t>
        </is>
      </c>
    </row>
    <row r="15" ht="30" customHeight="1">
      <c r="B15" s="5" t="inlineStr">
        <is>
          <t>Rates are those applying in 2026/27 for the UK. This is general information, not advice for your circumstances.</t>
        </is>
      </c>
    </row>
  </sheetData>
  <mergeCells count="1">
    <mergeCell ref="A3:F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G25"/>
  <sheetViews>
    <sheetView showGridLines="0" workbookViewId="0">
      <pane xSplit="1" ySplit="7" topLeftCell="B8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2" customWidth="1" min="1" max="1"/>
    <col width="13" customWidth="1" min="2" max="2"/>
    <col width="11" customWidth="1" min="3" max="3"/>
    <col width="14" customWidth="1" min="4" max="4"/>
    <col width="14" customWidth="1" min="5" max="5"/>
    <col width="15" customWidth="1" min="6" max="6"/>
    <col width="15" customWidth="1" min="7" max="7"/>
  </cols>
  <sheetData>
    <row r="1">
      <c r="A1" s="1" t="inlineStr">
        <is>
          <t>ZAZEN TAX</t>
        </is>
      </c>
    </row>
    <row r="2">
      <c r="A2" s="2" t="inlineStr">
        <is>
          <t>Fees against hours</t>
        </is>
      </c>
    </row>
    <row r="5">
      <c r="A5" s="3" t="inlineStr">
        <is>
          <t>Yellow is yours.</t>
        </is>
      </c>
    </row>
    <row r="7">
      <c r="A7" s="6" t="inlineStr">
        <is>
          <t>Client</t>
        </is>
      </c>
      <c r="B7" s="6" t="inlineStr">
        <is>
          <t>Fees</t>
        </is>
      </c>
      <c r="C7" s="6" t="inlineStr">
        <is>
          <t>Hours</t>
        </is>
      </c>
      <c r="D7" s="6" t="inlineStr">
        <is>
          <t>Rate an hour</t>
        </is>
      </c>
      <c r="E7" s="6" t="inlineStr">
        <is>
          <t>Share of fees</t>
        </is>
      </c>
      <c r="F7" s="6" t="inlineStr">
        <is>
          <t>Share of hours</t>
        </is>
      </c>
      <c r="G7" s="6" t="inlineStr">
        <is>
          <t>Against target</t>
        </is>
      </c>
    </row>
    <row r="8">
      <c r="A8" s="7" t="inlineStr">
        <is>
          <t>Meridian Group</t>
        </is>
      </c>
      <c r="B8" s="8" t="n">
        <v>19500</v>
      </c>
      <c r="C8" s="9" t="n">
        <v>340</v>
      </c>
      <c r="D8" s="10">
        <f>IFERROR($B8/$C8,"")</f>
        <v/>
      </c>
      <c r="E8" s="11">
        <f>IFERROR($B8/SUM($B$8:$B$12),"")</f>
        <v/>
      </c>
      <c r="F8" s="11">
        <f>IFERROR($C8/SUM($C$8:$C$12),"")</f>
        <v/>
      </c>
      <c r="G8" s="10">
        <f>IFERROR($B8/$C8-65.0,"")</f>
        <v/>
      </c>
    </row>
    <row r="9">
      <c r="A9" s="7" t="inlineStr">
        <is>
          <t>Halloran Digital</t>
        </is>
      </c>
      <c r="B9" s="8" t="n">
        <v>13100</v>
      </c>
      <c r="C9" s="9" t="n">
        <v>168</v>
      </c>
      <c r="D9" s="10">
        <f>IFERROR($B9/$C9,"")</f>
        <v/>
      </c>
      <c r="E9" s="11">
        <f>IFERROR($B9/SUM($B$8:$B$12),"")</f>
        <v/>
      </c>
      <c r="F9" s="11">
        <f>IFERROR($C9/SUM($C$8:$C$12),"")</f>
        <v/>
      </c>
      <c r="G9" s="10">
        <f>IFERROR($B9/$C9-65.0,"")</f>
        <v/>
      </c>
    </row>
    <row r="10">
      <c r="A10" s="7" t="inlineStr">
        <is>
          <t>Ardley Partners</t>
        </is>
      </c>
      <c r="B10" s="8" t="n">
        <v>14400</v>
      </c>
      <c r="C10" s="9" t="n">
        <v>196</v>
      </c>
      <c r="D10" s="10">
        <f>IFERROR($B10/$C10,"")</f>
        <v/>
      </c>
      <c r="E10" s="11">
        <f>IFERROR($B10/SUM($B$8:$B$12),"")</f>
        <v/>
      </c>
      <c r="F10" s="11">
        <f>IFERROR($C10/SUM($C$8:$C$12),"")</f>
        <v/>
      </c>
      <c r="G10" s="10">
        <f>IFERROR($B10/$C10-65.0,"")</f>
        <v/>
      </c>
    </row>
    <row r="11">
      <c r="A11" s="7" t="inlineStr">
        <is>
          <t>Kestrel Studio</t>
        </is>
      </c>
      <c r="B11" s="8" t="n">
        <v>6500</v>
      </c>
      <c r="C11" s="9" t="n">
        <v>122</v>
      </c>
      <c r="D11" s="10">
        <f>IFERROR($B11/$C11,"")</f>
        <v/>
      </c>
      <c r="E11" s="11">
        <f>IFERROR($B11/SUM($B$8:$B$12),"")</f>
        <v/>
      </c>
      <c r="F11" s="11">
        <f>IFERROR($C11/SUM($C$8:$C$12),"")</f>
        <v/>
      </c>
      <c r="G11" s="10">
        <f>IFERROR($B11/$C11-65.0,"")</f>
        <v/>
      </c>
    </row>
    <row r="12">
      <c r="A12" s="7" t="inlineStr">
        <is>
          <t>Westbrook Ltd</t>
        </is>
      </c>
      <c r="B12" s="8" t="n">
        <v>4200</v>
      </c>
      <c r="C12" s="9" t="n">
        <v>48</v>
      </c>
      <c r="D12" s="10">
        <f>IFERROR($B12/$C12,"")</f>
        <v/>
      </c>
      <c r="E12" s="11">
        <f>IFERROR($B12/SUM($B$8:$B$12),"")</f>
        <v/>
      </c>
      <c r="F12" s="11">
        <f>IFERROR($C12/SUM($C$8:$C$12),"")</f>
        <v/>
      </c>
      <c r="G12" s="10">
        <f>IFERROR($B12/$C12-65.0,"")</f>
        <v/>
      </c>
    </row>
    <row r="14" ht="19" customHeight="1">
      <c r="A14" s="12" t="inlineStr">
        <is>
          <t xml:space="preserve">  Across the book</t>
        </is>
      </c>
      <c r="B14" s="13" t="n"/>
      <c r="C14" s="13" t="n"/>
      <c r="D14" s="13" t="n"/>
      <c r="E14" s="13" t="n"/>
      <c r="F14" s="13" t="n"/>
      <c r="G14" s="13" t="n"/>
    </row>
    <row r="15">
      <c r="A15" s="14" t="inlineStr">
        <is>
          <t>Your target rate</t>
        </is>
      </c>
      <c r="B15" s="15" t="n">
        <v>65</v>
      </c>
      <c r="C15" s="16" t="inlineStr"/>
    </row>
    <row r="16">
      <c r="A16" s="14" t="inlineStr">
        <is>
          <t>Total fees</t>
        </is>
      </c>
      <c r="B16" s="17">
        <f>SUM($B$8:$B$12)</f>
        <v/>
      </c>
    </row>
    <row r="17">
      <c r="A17" s="14" t="inlineStr">
        <is>
          <t>Total hours</t>
        </is>
      </c>
      <c r="B17" s="18">
        <f>SUM($C$8:$C$12)</f>
        <v/>
      </c>
    </row>
    <row r="18">
      <c r="A18" s="19" t="inlineStr">
        <is>
          <t>Blended rate</t>
        </is>
      </c>
      <c r="B18" s="20">
        <f>IFERROR(SUM($B$8:$B$12)/SUM($C$8:$C$12),"")</f>
        <v/>
      </c>
    </row>
    <row r="19">
      <c r="A19" s="14" t="inlineStr">
        <is>
          <t>Biggest client by fees</t>
        </is>
      </c>
      <c r="B19" s="21">
        <f>IFERROR(INDEX($A$8:$A$12,MATCH(MAX($B$8:$B$12),$B$8:$B$12,0)),"")</f>
        <v/>
      </c>
    </row>
    <row r="20">
      <c r="A20" s="14" t="inlineStr">
        <is>
          <t xml:space="preserve">  their rate an hour</t>
        </is>
      </c>
      <c r="B20" s="17">
        <f>IFERROR(INDEX($D$8:$D$12,MATCH(MAX($B$8:$B$12),$B$8:$B$12,0)),"")</f>
        <v/>
      </c>
    </row>
    <row r="21">
      <c r="A21" s="14" t="inlineStr">
        <is>
          <t>Best client by rate</t>
        </is>
      </c>
      <c r="B21" s="21">
        <f>IFERROR(INDEX($A$8:$A$12,MATCH(MAX($D$8:$D$12),$D$8:$D$12,0)),"")</f>
        <v/>
      </c>
      <c r="C21" s="16" t="inlineStr">
        <is>
          <t>Rarely the same one.</t>
        </is>
      </c>
    </row>
    <row r="22">
      <c r="A22" s="14" t="inlineStr">
        <is>
          <t xml:space="preserve">  their rate an hour</t>
        </is>
      </c>
      <c r="B22" s="17">
        <f>MAX($D$8:$D$12)</f>
        <v/>
      </c>
    </row>
    <row r="23">
      <c r="A23" s="14" t="inlineStr">
        <is>
          <t>Clients below your target</t>
        </is>
      </c>
      <c r="B23" s="22">
        <f>COUNTIF($G$8:$G$12,"&lt;0")</f>
        <v/>
      </c>
    </row>
    <row r="25">
      <c r="A25" s="23" t="inlineStr">
        <is>
          <t>Revenue tells you who is loudest. Fees over hours tells you who is worth keeping.</t>
        </is>
      </c>
    </row>
  </sheetData>
  <conditionalFormatting sqref="G8:G12">
    <cfRule type="cellIs" priority="1" operator="lessThan" dxfId="0">
      <formula>0</formula>
    </cfRule>
    <cfRule type="cellIs" priority="2" operator="greaterThanOrEqual" dxfId="1">
      <formula>0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2026-08-11T15:42:42Z</dcterms:created>
  <dcterms:modified xmlns:dcterms="http://purl.org/dc/terms/" xmlns:xsi="http://www.w3.org/2001/XMLSchema-instance" xsi:type="dcterms:W3CDTF">2026-08-11T15:42:42Z</dcterms:modified>
</cp:coreProperties>
</file>