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orporation tax" sheetId="2" state="visible" r:id="rId2"/>
    <sheet xmlns:r="http://schemas.openxmlformats.org/officeDocument/2006/relationships" name="Profit planner" sheetId="3" state="visible" r:id="rId3"/>
  </sheets>
  <definedNames/>
  <calcPr calcId="124519" fullCalcOnLoad="1"/>
</workbook>
</file>

<file path=xl/styles.xml><?xml version="1.0" encoding="utf-8"?>
<styleSheet xmlns="http://schemas.openxmlformats.org/spreadsheetml/2006/main">
  <numFmts count="4">
    <numFmt numFmtId="164" formatCode="0.0%"/>
    <numFmt numFmtId="165" formatCode="£#,##0;(£#,##0);&quot;–&quot;"/>
    <numFmt numFmtId="166" formatCode="0.0000"/>
    <numFmt numFmtId="167" formatCode="£#,##0.00;(£#,##0.00);&quot;–&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65" fontId="6" fillId="3" borderId="1" applyAlignment="1" pivotButton="0" quotePrefix="0" xfId="0">
      <alignment horizontal="right" vertical="center"/>
    </xf>
    <xf numFmtId="166" fontId="6" fillId="3" borderId="1" applyAlignment="1" pivotButton="0" quotePrefix="0" xfId="0">
      <alignment horizontal="right" vertical="center"/>
    </xf>
    <xf numFmtId="1" fontId="6" fillId="3" borderId="1" applyAlignment="1" pivotButton="0" quotePrefix="0" xfId="0">
      <alignment horizontal="right" vertical="center"/>
    </xf>
    <xf numFmtId="165" fontId="6" fillId="4" borderId="1" applyAlignment="1" pivotButton="0" quotePrefix="0" xfId="0">
      <alignment horizontal="right" vertical="center"/>
    </xf>
    <xf numFmtId="167" fontId="6" fillId="4" borderId="1" applyAlignment="1" pivotButton="0" quotePrefix="0" xfId="0">
      <alignment horizontal="right" vertical="center"/>
    </xf>
    <xf numFmtId="0" fontId="5" fillId="0" borderId="1" applyAlignment="1" pivotButton="0" quotePrefix="0" xfId="0">
      <alignment vertical="center" wrapText="1"/>
    </xf>
    <xf numFmtId="167" fontId="5" fillId="4" borderId="1" applyAlignment="1" pivotButton="0" quotePrefix="0" xfId="0">
      <alignment horizontal="right" vertical="center"/>
    </xf>
    <xf numFmtId="10" fontId="6" fillId="4" borderId="1" applyAlignment="1" pivotButton="0" quotePrefix="0" xfId="0">
      <alignment horizontal="right" vertical="center"/>
    </xf>
    <xf numFmtId="164" fontId="6" fillId="4" borderId="1" applyAlignment="1" pivotButton="0" quotePrefix="0" xfId="0">
      <alignment horizontal="right" vertical="center"/>
    </xf>
    <xf numFmtId="0" fontId="8" fillId="5"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2"/>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Corporation tax calculator</t>
        </is>
      </c>
    </row>
    <row r="4" ht="65" customHeight="1">
      <c r="B4" s="2" t="inlineStr">
        <is>
          <t>UK corporation tax has two headline rates and a strange middle. Profits up to £50,000 pay the small profits rate of 19 per cent. Profits of £250,000 or more pay the main rate of 25 per cent. In between, marginal relief tapers one rate into the other, and the taper has a side effect most owners have never been told about: every pound INSIDE the band is effectively taxed at 26.5 per cent, which is higher than the main rate itself.</t>
        </is>
      </c>
    </row>
    <row r="6" ht="22" customHeight="1">
      <c r="B6" s="1" t="inlineStr">
        <is>
          <t>Why 26.5 per cent matters</t>
        </is>
      </c>
    </row>
    <row r="7" ht="52" customHeight="1">
      <c r="B7" s="2" t="inlineStr">
        <is>
          <t>If your profits sit between £50,000 and £250,000, each extra pound of profit costs 26.5p in tax, and each pound of allowable spend saves 26.5p. That makes the band the most rewarding place in the whole system to time a pension contribution or a piece of capital spend. The Profit planner sheet shows the saving at your own numbers.</t>
        </is>
      </c>
    </row>
    <row r="9" ht="22" customHeight="1">
      <c r="B9" s="1" t="inlineStr">
        <is>
          <t>Associated companies</t>
        </is>
      </c>
    </row>
    <row r="10" ht="52" customHeight="1">
      <c r="B10" s="2" t="inlineStr">
        <is>
          <t>The £50,000 and £250,000 limits are shared: they are divided by the number of associated companies plus one. Two companies under common control each get limits of £25,000 and £125,000. Dormant companies do not count; worldwide companies do. If you are not sure what counts as associated, that is a question worth asking properly, because it moves the bands.</t>
        </is>
      </c>
    </row>
    <row r="12" ht="22" customHeight="1">
      <c r="B12" s="1" t="inlineStr">
        <is>
          <t>What this workbook assumes</t>
        </is>
      </c>
    </row>
    <row r="13" ht="15" customHeight="1">
      <c r="B13" s="2" t="inlineStr">
        <is>
          <t>-  A 12-month accounting period. Short periods scale the limits down pro rata.</t>
        </is>
      </c>
    </row>
    <row r="14" ht="26" customHeight="1">
      <c r="B14" s="2" t="inlineStr">
        <is>
          <t>-  No dividends received from other companies. Dividends received count towards the profit level used for the bands (augmented profits) even though they are not taxed again.</t>
        </is>
      </c>
    </row>
    <row r="15" ht="26" customHeight="1">
      <c r="B15" s="2" t="inlineStr">
        <is>
          <t>-  Taxable profits after all reliefs and allowances, which is not the same number as the profit in your accounts.</t>
        </is>
      </c>
    </row>
    <row r="16" ht="26" customHeight="1">
      <c r="B16" s="2" t="inlineStr">
        <is>
          <t>-  Yellow cells are yours to fill in. Grey cells work themselves out, so leave them alone unless you mean to change the method.</t>
        </is>
      </c>
    </row>
    <row r="18" ht="22" customHeight="1">
      <c r="B18" s="1" t="inlineStr">
        <is>
          <t>How to use this workbook</t>
        </is>
      </c>
    </row>
    <row r="19" ht="26" customHeight="1">
      <c r="B19" s="2" t="inlineStr">
        <is>
          <t>-  Corporation tax: enter taxable profits and associated companies. Every step of the computation is shown, and the FY2026 rates sit in yellow cells so you can update them when they change.</t>
        </is>
      </c>
    </row>
    <row r="20" ht="26" customHeight="1">
      <c r="B20" s="2" t="inlineStr">
        <is>
          <t>-  Profit planner: the tax at eight profit levels so you can see the bands, plus what an extra £10,000 of allowable spend would save at your level.</t>
        </is>
      </c>
    </row>
    <row r="22" ht="39" customHeight="1">
      <c r="B22" s="2" t="inlineStr">
        <is>
          <t>This is the arithmetic, not advice. Corporation tax planning: timing spend, pensions, associated company questions, group structures, is exactly what an accountant is for: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3"/>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Corporation tax calculator</t>
        </is>
      </c>
    </row>
    <row r="3" ht="28" customHeight="1">
      <c r="B3" s="4" t="inlineStr">
        <is>
          <t>FY2026 rates, 12-month period. Yellow cells are yours to fill in. Grey cells work themselves out, so leave them alone unless you mean to change the method.</t>
        </is>
      </c>
    </row>
    <row r="5">
      <c r="B5" s="5" t="inlineStr">
        <is>
          <t>Rates for FY2026, editable</t>
        </is>
      </c>
      <c r="C5" s="6" t="n"/>
      <c r="D5" s="6" t="n"/>
      <c r="E5" s="7" t="n"/>
    </row>
    <row r="6" ht="26" customHeight="1">
      <c r="B6" s="8" t="inlineStr">
        <is>
          <t>Small profits rate</t>
        </is>
      </c>
      <c r="C6" s="9" t="n">
        <v>0.19</v>
      </c>
      <c r="E6" s="10" t="inlineStr">
        <is>
          <t>19% on profits up to the lower limit.</t>
        </is>
      </c>
    </row>
    <row r="7" ht="26" customHeight="1">
      <c r="B7" s="8" t="inlineStr">
        <is>
          <t>Main rate</t>
        </is>
      </c>
      <c r="C7" s="9" t="n">
        <v>0.25</v>
      </c>
      <c r="E7" s="10" t="inlineStr">
        <is>
          <t>25% on profits at or above the upper limit.</t>
        </is>
      </c>
    </row>
    <row r="8" ht="26" customHeight="1">
      <c r="B8" s="8" t="inlineStr">
        <is>
          <t>Lower limit</t>
        </is>
      </c>
      <c r="C8" s="11" t="n">
        <v>50000</v>
      </c>
      <c r="E8" s="10" t="inlineStr">
        <is>
          <t>£50,000 for FY2026, before sharing between associated companies.</t>
        </is>
      </c>
    </row>
    <row r="9" ht="26" customHeight="1">
      <c r="B9" s="8" t="inlineStr">
        <is>
          <t>Upper limit</t>
        </is>
      </c>
      <c r="C9" s="11" t="n">
        <v>250000</v>
      </c>
      <c r="E9" s="10" t="inlineStr">
        <is>
          <t>£250,000 for FY2026, likewise.</t>
        </is>
      </c>
    </row>
    <row r="10" ht="26" customHeight="1">
      <c r="B10" s="8" t="inlineStr">
        <is>
          <t>Marginal relief fraction</t>
        </is>
      </c>
      <c r="C10" s="12" t="n">
        <v>0.015</v>
      </c>
      <c r="E10" s="10" t="inlineStr">
        <is>
          <t>The statutory 3/200. Written as a decimal here.</t>
        </is>
      </c>
    </row>
    <row r="12">
      <c r="B12" s="5" t="inlineStr">
        <is>
          <t>Your company</t>
        </is>
      </c>
      <c r="C12" s="6" t="n"/>
      <c r="D12" s="6" t="n"/>
      <c r="E12" s="7" t="n"/>
    </row>
    <row r="13" ht="30" customHeight="1">
      <c r="B13" s="8" t="inlineStr">
        <is>
          <t>Taxable profits</t>
        </is>
      </c>
      <c r="C13" s="11" t="n">
        <v>100000</v>
      </c>
      <c r="E13" s="10" t="inlineStr">
        <is>
          <t>Profits chargeable to corporation tax, after all reliefs. Not the same number as the accounts profit.</t>
        </is>
      </c>
    </row>
    <row r="14" ht="40" customHeight="1">
      <c r="B14" s="8" t="inlineStr">
        <is>
          <t>Associated companies</t>
        </is>
      </c>
      <c r="C14" s="13" t="n">
        <v>0</v>
      </c>
      <c r="E14" s="10" t="inlineStr">
        <is>
          <t>Other companies under common control, worldwide, ignoring dormant ones. The limits are divided by this number plus one.</t>
        </is>
      </c>
    </row>
    <row r="15" ht="24" customHeight="1">
      <c r="B15" s="8" t="inlineStr">
        <is>
          <t>Your lower limit</t>
        </is>
      </c>
      <c r="C15" s="14">
        <f>IFERROR(C8/(C14+1),"")</f>
        <v/>
      </c>
    </row>
    <row r="16" ht="24" customHeight="1">
      <c r="B16" s="8" t="inlineStr">
        <is>
          <t>Your upper limit</t>
        </is>
      </c>
      <c r="C16" s="14">
        <f>IFERROR(C9/(C14+1),"")</f>
        <v/>
      </c>
    </row>
    <row r="18">
      <c r="B18" s="5" t="inlineStr">
        <is>
          <t>The computation</t>
        </is>
      </c>
      <c r="C18" s="6" t="n"/>
      <c r="D18" s="6" t="n"/>
      <c r="E18" s="7" t="n"/>
    </row>
    <row r="19" ht="24" customHeight="1">
      <c r="B19" s="8" t="inlineStr">
        <is>
          <t>Tax at the main rate</t>
        </is>
      </c>
      <c r="C19" s="15">
        <f>C13*C7</f>
        <v/>
      </c>
      <c r="E19" s="10" t="inlineStr">
        <is>
          <t>The starting point once profits pass the lower limit.</t>
        </is>
      </c>
    </row>
    <row r="20" ht="30" customHeight="1">
      <c r="B20" s="8" t="inlineStr">
        <is>
          <t>Marginal relief</t>
        </is>
      </c>
      <c r="C20" s="15">
        <f>IF(C13&lt;=C15,0,IF(C13&gt;=C16,0,C10*(C16-C13)))</f>
        <v/>
      </c>
      <c r="E20" s="10" t="inlineStr">
        <is>
          <t>3/200 of the gap between your profits and the upper limit. Zero outside the band.</t>
        </is>
      </c>
    </row>
    <row r="21" ht="30" customHeight="1">
      <c r="B21" s="16" t="inlineStr">
        <is>
          <t>Corporation tax</t>
        </is>
      </c>
      <c r="C21" s="17">
        <f>IF(C13&lt;=C15,C13*C6,C19-C20)</f>
        <v/>
      </c>
      <c r="E21" s="10" t="inlineStr">
        <is>
          <t>Small profits rate below the lower limit; main rate minus marginal relief above it.</t>
        </is>
      </c>
    </row>
    <row r="22" ht="24" customHeight="1">
      <c r="B22" s="8" t="inlineStr">
        <is>
          <t>Effective rate</t>
        </is>
      </c>
      <c r="C22" s="18">
        <f>IFERROR(C21/C13,"")</f>
        <v/>
      </c>
    </row>
    <row r="23" ht="40" customHeight="1">
      <c r="B23" s="8" t="inlineStr">
        <is>
          <t>Marginal rate on the next £1</t>
        </is>
      </c>
      <c r="C23" s="19">
        <f>IF(C13&lt;C15,C6,IF(C13&lt;C16,C7+C10,C7))</f>
        <v/>
      </c>
      <c r="E23" s="10" t="inlineStr">
        <is>
          <t>Inside the band this is 26.5%: the main rate plus the relief you lose on each extra pound. Higher than the main rate itself, and the reason spend timed into the band saves the most.</t>
        </is>
      </c>
    </row>
  </sheetData>
  <mergeCells count="4">
    <mergeCell ref="B12:E12"/>
    <mergeCell ref="B18:E18"/>
    <mergeCell ref="B3:E3"/>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19"/>
  <sheetViews>
    <sheetView showGridLines="0" workbookViewId="0">
      <selection activeCell="A1" sqref="A1"/>
    </sheetView>
  </sheetViews>
  <sheetFormatPr baseColWidth="8" defaultRowHeight="15"/>
  <cols>
    <col width="3" customWidth="1" min="1" max="1"/>
    <col width="16" customWidth="1" min="2" max="2"/>
    <col width="16" customWidth="1" min="3" max="3"/>
    <col width="15" customWidth="1" min="4" max="4"/>
    <col width="15" customWidth="1" min="5" max="5"/>
    <col width="3" customWidth="1" min="6" max="6"/>
  </cols>
  <sheetData>
    <row r="2">
      <c r="B2" s="3" t="inlineStr">
        <is>
          <t>Profit planner</t>
        </is>
      </c>
    </row>
    <row r="3" ht="40" customHeight="1">
      <c r="B3" s="4" t="inlineStr">
        <is>
          <t>The tax at eight profit levels, using your associated company count from the Corporation tax sheet. Watch the marginal rate column: it rises to 26.5% inside the band, then falls back to 25%. That bump is where timed spend saves the most.</t>
        </is>
      </c>
    </row>
    <row r="5" ht="30" customHeight="1">
      <c r="B5" s="20" t="inlineStr">
        <is>
          <t>Taxable profits</t>
        </is>
      </c>
      <c r="C5" s="20" t="inlineStr">
        <is>
          <t>Corporation tax</t>
        </is>
      </c>
      <c r="D5" s="20" t="inlineStr">
        <is>
          <t>Effective rate</t>
        </is>
      </c>
      <c r="E5" s="20" t="inlineStr">
        <is>
          <t>Marginal rate</t>
        </is>
      </c>
    </row>
    <row r="6">
      <c r="B6" s="11" t="n">
        <v>30000</v>
      </c>
      <c r="C6" s="15">
        <f>IF(B6&lt;='Corporation tax'!$C$15,B6*'Corporation tax'!$C$6,B6*'Corporation tax'!$C$7-IF(B6&gt;='Corporation tax'!$C$16,0,'Corporation tax'!$C$10*('Corporation tax'!$C$16-B6)))</f>
        <v/>
      </c>
      <c r="D6" s="18">
        <f>IFERROR(C6/B6,"")</f>
        <v/>
      </c>
      <c r="E6" s="19">
        <f>IF(B6&lt;'Corporation tax'!$C$15,'Corporation tax'!$C$6,IF(B6&lt;'Corporation tax'!$C$16,'Corporation tax'!$C$7+'Corporation tax'!$C$10,'Corporation tax'!$C$7))</f>
        <v/>
      </c>
    </row>
    <row r="7">
      <c r="B7" s="11" t="n">
        <v>50000</v>
      </c>
      <c r="C7" s="15">
        <f>IF(B7&lt;='Corporation tax'!$C$15,B7*'Corporation tax'!$C$6,B7*'Corporation tax'!$C$7-IF(B7&gt;='Corporation tax'!$C$16,0,'Corporation tax'!$C$10*('Corporation tax'!$C$16-B7)))</f>
        <v/>
      </c>
      <c r="D7" s="18">
        <f>IFERROR(C7/B7,"")</f>
        <v/>
      </c>
      <c r="E7" s="19">
        <f>IF(B7&lt;'Corporation tax'!$C$15,'Corporation tax'!$C$6,IF(B7&lt;'Corporation tax'!$C$16,'Corporation tax'!$C$7+'Corporation tax'!$C$10,'Corporation tax'!$C$7))</f>
        <v/>
      </c>
    </row>
    <row r="8">
      <c r="B8" s="11" t="n">
        <v>75000</v>
      </c>
      <c r="C8" s="15">
        <f>IF(B8&lt;='Corporation tax'!$C$15,B8*'Corporation tax'!$C$6,B8*'Corporation tax'!$C$7-IF(B8&gt;='Corporation tax'!$C$16,0,'Corporation tax'!$C$10*('Corporation tax'!$C$16-B8)))</f>
        <v/>
      </c>
      <c r="D8" s="18">
        <f>IFERROR(C8/B8,"")</f>
        <v/>
      </c>
      <c r="E8" s="19">
        <f>IF(B8&lt;'Corporation tax'!$C$15,'Corporation tax'!$C$6,IF(B8&lt;'Corporation tax'!$C$16,'Corporation tax'!$C$7+'Corporation tax'!$C$10,'Corporation tax'!$C$7))</f>
        <v/>
      </c>
    </row>
    <row r="9">
      <c r="B9" s="11" t="n">
        <v>100000</v>
      </c>
      <c r="C9" s="15">
        <f>IF(B9&lt;='Corporation tax'!$C$15,B9*'Corporation tax'!$C$6,B9*'Corporation tax'!$C$7-IF(B9&gt;='Corporation tax'!$C$16,0,'Corporation tax'!$C$10*('Corporation tax'!$C$16-B9)))</f>
        <v/>
      </c>
      <c r="D9" s="18">
        <f>IFERROR(C9/B9,"")</f>
        <v/>
      </c>
      <c r="E9" s="19">
        <f>IF(B9&lt;'Corporation tax'!$C$15,'Corporation tax'!$C$6,IF(B9&lt;'Corporation tax'!$C$16,'Corporation tax'!$C$7+'Corporation tax'!$C$10,'Corporation tax'!$C$7))</f>
        <v/>
      </c>
    </row>
    <row r="10">
      <c r="B10" s="11" t="n">
        <v>150000</v>
      </c>
      <c r="C10" s="15">
        <f>IF(B10&lt;='Corporation tax'!$C$15,B10*'Corporation tax'!$C$6,B10*'Corporation tax'!$C$7-IF(B10&gt;='Corporation tax'!$C$16,0,'Corporation tax'!$C$10*('Corporation tax'!$C$16-B10)))</f>
        <v/>
      </c>
      <c r="D10" s="18">
        <f>IFERROR(C10/B10,"")</f>
        <v/>
      </c>
      <c r="E10" s="19">
        <f>IF(B10&lt;'Corporation tax'!$C$15,'Corporation tax'!$C$6,IF(B10&lt;'Corporation tax'!$C$16,'Corporation tax'!$C$7+'Corporation tax'!$C$10,'Corporation tax'!$C$7))</f>
        <v/>
      </c>
    </row>
    <row r="11">
      <c r="B11" s="11" t="n">
        <v>200000</v>
      </c>
      <c r="C11" s="15">
        <f>IF(B11&lt;='Corporation tax'!$C$15,B11*'Corporation tax'!$C$6,B11*'Corporation tax'!$C$7-IF(B11&gt;='Corporation tax'!$C$16,0,'Corporation tax'!$C$10*('Corporation tax'!$C$16-B11)))</f>
        <v/>
      </c>
      <c r="D11" s="18">
        <f>IFERROR(C11/B11,"")</f>
        <v/>
      </c>
      <c r="E11" s="19">
        <f>IF(B11&lt;'Corporation tax'!$C$15,'Corporation tax'!$C$6,IF(B11&lt;'Corporation tax'!$C$16,'Corporation tax'!$C$7+'Corporation tax'!$C$10,'Corporation tax'!$C$7))</f>
        <v/>
      </c>
    </row>
    <row r="12">
      <c r="B12" s="11" t="n">
        <v>250000</v>
      </c>
      <c r="C12" s="15">
        <f>IF(B12&lt;='Corporation tax'!$C$15,B12*'Corporation tax'!$C$6,B12*'Corporation tax'!$C$7-IF(B12&gt;='Corporation tax'!$C$16,0,'Corporation tax'!$C$10*('Corporation tax'!$C$16-B12)))</f>
        <v/>
      </c>
      <c r="D12" s="18">
        <f>IFERROR(C12/B12,"")</f>
        <v/>
      </c>
      <c r="E12" s="19">
        <f>IF(B12&lt;'Corporation tax'!$C$15,'Corporation tax'!$C$6,IF(B12&lt;'Corporation tax'!$C$16,'Corporation tax'!$C$7+'Corporation tax'!$C$10,'Corporation tax'!$C$7))</f>
        <v/>
      </c>
    </row>
    <row r="13">
      <c r="B13" s="11" t="n">
        <v>300000</v>
      </c>
      <c r="C13" s="15">
        <f>IF(B13&lt;='Corporation tax'!$C$15,B13*'Corporation tax'!$C$6,B13*'Corporation tax'!$C$7-IF(B13&gt;='Corporation tax'!$C$16,0,'Corporation tax'!$C$10*('Corporation tax'!$C$16-B13)))</f>
        <v/>
      </c>
      <c r="D13" s="18">
        <f>IFERROR(C13/B13,"")</f>
        <v/>
      </c>
      <c r="E13" s="19">
        <f>IF(B13&lt;'Corporation tax'!$C$15,'Corporation tax'!$C$6,IF(B13&lt;'Corporation tax'!$C$16,'Corporation tax'!$C$7+'Corporation tax'!$C$10,'Corporation tax'!$C$7))</f>
        <v/>
      </c>
    </row>
    <row r="15">
      <c r="B15" s="5" t="inlineStr">
        <is>
          <t>What timed spend saves at your profit level</t>
        </is>
      </c>
      <c r="C15" s="6" t="n"/>
      <c r="D15" s="6" t="n"/>
      <c r="E15" s="7" t="n"/>
    </row>
    <row r="16" ht="24" customHeight="1">
      <c r="B16" s="8" t="inlineStr">
        <is>
          <t>Extra allowable spend</t>
        </is>
      </c>
      <c r="C16" s="11" t="n">
        <v>10000</v>
      </c>
      <c r="E16" s="10" t="inlineStr">
        <is>
          <t>A pension contribution, kit, anything allowable.</t>
        </is>
      </c>
    </row>
    <row r="17" ht="40" customHeight="1">
      <c r="B17" s="16" t="inlineStr">
        <is>
          <t>Tax it saves</t>
        </is>
      </c>
      <c r="C17" s="17">
        <f>IF('Corporation tax'!$C$13&lt;='Corporation tax'!$C$15,'Corporation tax'!$C$13*'Corporation tax'!$C$6,'Corporation tax'!$C$13*'Corporation tax'!$C$7-IF('Corporation tax'!$C$13&gt;='Corporation tax'!$C$16,0,'Corporation tax'!$C$10*('Corporation tax'!$C$16-'Corporation tax'!$C$13)))-IF(MAX(0,'Corporation tax'!$C$13-C16)&lt;='Corporation tax'!$C$15,MAX(0,'Corporation tax'!$C$13-C16)*'Corporation tax'!$C$6,MAX(0,'Corporation tax'!$C$13-C16)*'Corporation tax'!$C$7-IF(MAX(0,'Corporation tax'!$C$13-C16)&gt;='Corporation tax'!$C$16,0,'Corporation tax'!$C$10*('Corporation tax'!$C$16-MAX(0,'Corporation tax'!$C$13-C16))))</f>
        <v/>
      </c>
      <c r="E17" s="10" t="inlineStr">
        <is>
          <t>Your tax now, minus the tax with profits reduced by the spend. Inside the band, £10,000 of spend saves £2,650, not £2,500.</t>
        </is>
      </c>
    </row>
    <row r="19">
      <c r="B19" s="10" t="inlineStr">
        <is>
          <t>The eight profit levels are examples; overtype them with your own. Rates and limits come from the Corporation tax sheet.</t>
        </is>
      </c>
    </row>
  </sheetData>
  <mergeCells count="3">
    <mergeCell ref="B15:E15"/>
    <mergeCell ref="B3:E3"/>
    <mergeCell ref="B19:E1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Corporation Tax Calculator</dc:title>
  <dc:subject xmlns:dc="http://purl.org/dc/elements/1.1/">FY2026 corporation tax with marginal relief, associated companies and a profit planner</dc:subject>
  <dcterms:created xmlns:dcterms="http://purl.org/dc/terms/" xmlns:xsi="http://www.w3.org/2001/XMLSchema-instance" xsi:type="dcterms:W3CDTF">2026-08-07T15:00:53Z</dcterms:created>
  <dcterms:modified xmlns:dcterms="http://purl.org/dc/terms/" xmlns:xsi="http://www.w3.org/2001/XMLSchema-instance" xsi:type="dcterms:W3CDTF">2026-08-07T15:00:53Z</dcterms:modified>
</cp:coreProperties>
</file>