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Month" sheetId="2" state="visible" r:id="rId2"/>
    <sheet xmlns:r="http://schemas.openxmlformats.org/officeDocument/2006/relationships" name="Yea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6" fontId="8" fillId="4" borderId="1" pivotButton="0" quotePrefix="0" xfId="0"/>
    <xf numFmtId="166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Creator Bookkeeping Template</t>
        </is>
      </c>
    </row>
    <row r="3">
      <c r="A3" s="3" t="inlineStr">
        <is>
          <t>A month by stream, the year by formula, the bill by the same bands as the calculators.</t>
        </is>
      </c>
    </row>
    <row r="5">
      <c r="B5" s="4" t="inlineStr">
        <is>
          <t>Gross in, cut deducted</t>
        </is>
      </c>
    </row>
    <row r="6" ht="30" customHeight="1">
      <c r="B6" s="5" t="inlineStr">
        <is>
          <t>Income lands gross by stream, the agency cut and costs come off by formula, and the year sheet projects twelve months into the same tax computation the calculators use.</t>
        </is>
      </c>
    </row>
    <row r="8">
      <c r="B8" s="4" t="inlineStr">
        <is>
          <t>The demo</t>
        </is>
      </c>
    </row>
    <row r="9" ht="30" customHeight="1">
      <c r="B9" s="5" t="inlineStr">
        <is>
          <t>Robin Hale's typical month: £3,550 of income including gifts, £300 of commission, £700 of costs, projecting to the £30,600 year and the £4,687.80 bill.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A typical month</t>
        </is>
      </c>
    </row>
    <row r="4" ht="19" customHeight="1">
      <c r="A4" s="6" t="inlineStr">
        <is>
          <t xml:space="preserve">  Income, gross</t>
        </is>
      </c>
      <c r="B4" s="7" t="n"/>
      <c r="C4" s="7" t="n"/>
    </row>
    <row r="5">
      <c r="A5" s="8" t="inlineStr">
        <is>
          <t>Brand deals</t>
        </is>
      </c>
      <c r="B5" s="9" t="n">
        <v>2000</v>
      </c>
      <c r="C5" s="10" t="inlineStr"/>
    </row>
    <row r="6">
      <c r="A6" s="8" t="inlineStr">
        <is>
          <t>Platform ads</t>
        </is>
      </c>
      <c r="B6" s="9" t="n">
        <v>800</v>
      </c>
      <c r="C6" s="10" t="inlineStr"/>
    </row>
    <row r="7">
      <c r="A7" s="8" t="inlineStr">
        <is>
          <t>Affiliate</t>
        </is>
      </c>
      <c r="B7" s="9" t="n">
        <v>300</v>
      </c>
      <c r="C7" s="10" t="inlineStr"/>
    </row>
    <row r="8">
      <c r="A8" s="8" t="inlineStr">
        <is>
          <t>Digital products</t>
        </is>
      </c>
      <c r="B8" s="9" t="n">
        <v>200</v>
      </c>
      <c r="C8" s="10" t="inlineStr"/>
    </row>
    <row r="9">
      <c r="A9" s="8" t="inlineStr">
        <is>
          <t>Tips</t>
        </is>
      </c>
      <c r="B9" s="9" t="n">
        <v>100</v>
      </c>
      <c r="C9" s="10" t="inlineStr"/>
    </row>
    <row r="10">
      <c r="A10" s="8" t="inlineStr">
        <is>
          <t>Gifts with an obligation</t>
        </is>
      </c>
      <c r="B10" s="9" t="n">
        <v>150</v>
      </c>
      <c r="C10" s="10" t="inlineStr">
        <is>
          <t>Market value.</t>
        </is>
      </c>
    </row>
    <row r="12" ht="19" customHeight="1">
      <c r="A12" s="6" t="inlineStr">
        <is>
          <t xml:space="preserve">  Out</t>
        </is>
      </c>
      <c r="B12" s="7" t="n"/>
      <c r="C12" s="7" t="n"/>
    </row>
    <row r="13">
      <c r="A13" s="8" t="inlineStr">
        <is>
          <t>Agency rate on brand work</t>
        </is>
      </c>
      <c r="B13" s="11" t="n">
        <v>0.15</v>
      </c>
      <c r="C13" s="10" t="inlineStr"/>
    </row>
    <row r="14">
      <c r="A14" s="8" t="inlineStr">
        <is>
          <t>Costs this month</t>
        </is>
      </c>
      <c r="B14" s="9" t="n">
        <v>700</v>
      </c>
      <c r="C14" s="10" t="inlineStr">
        <is>
          <t>Kit, software, props, travel, home.</t>
        </is>
      </c>
    </row>
    <row r="16" ht="19" customHeight="1">
      <c r="A16" s="6" t="inlineStr">
        <is>
          <t xml:space="preserve">  The month</t>
        </is>
      </c>
      <c r="B16" s="7" t="n"/>
      <c r="C16" s="7" t="n"/>
    </row>
    <row r="17">
      <c r="A17" s="8" t="inlineStr">
        <is>
          <t>Income</t>
        </is>
      </c>
      <c r="B17" s="12">
        <f>SUM(B5:B10)</f>
        <v/>
      </c>
    </row>
    <row r="18">
      <c r="A18" s="8" t="inlineStr">
        <is>
          <t>Commission</t>
        </is>
      </c>
      <c r="B18" s="12">
        <f>B5*B13</f>
        <v/>
      </c>
    </row>
    <row r="19">
      <c r="A19" s="13" t="inlineStr">
        <is>
          <t>Profit before tax</t>
        </is>
      </c>
      <c r="B19" s="14">
        <f>B17-B18-B14</f>
        <v/>
      </c>
    </row>
    <row r="20">
      <c r="A20" s="8" t="inlineStr">
        <is>
          <t>Reserve a third for tax</t>
        </is>
      </c>
      <c r="B20" s="12">
        <f>B19/3</f>
        <v/>
      </c>
      <c r="C20" s="10" t="inlineStr">
        <is>
          <t>Move it the day the money lands.</t>
        </is>
      </c>
    </row>
  </sheetData>
  <mergeCells count="1"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Twelve months, one bill</t>
        </is>
      </c>
    </row>
    <row r="5">
      <c r="A5" s="8" t="inlineStr">
        <is>
          <t>Gross income</t>
        </is>
      </c>
      <c r="B5" s="12">
        <f>SUM(Month!B5:B10)*12</f>
        <v/>
      </c>
    </row>
    <row r="6">
      <c r="A6" s="8" t="inlineStr">
        <is>
          <t>Commission</t>
        </is>
      </c>
      <c r="B6" s="12">
        <f>Month!B5*Month!B13*12</f>
        <v/>
      </c>
    </row>
    <row r="7">
      <c r="A7" s="8" t="inlineStr">
        <is>
          <t>Deduction used</t>
        </is>
      </c>
      <c r="B7" s="12">
        <f>MAX(Month!B14*12,1000)</f>
        <v/>
      </c>
      <c r="C7" s="10" t="inlineStr">
        <is>
          <t>Costs, or the £1,000 trading allowance when larger.</t>
        </is>
      </c>
    </row>
    <row r="8">
      <c r="A8" s="13" t="inlineStr">
        <is>
          <t>Taxable profit</t>
        </is>
      </c>
      <c r="B8" s="14">
        <f>MAX(0,B5-B6-B7)</f>
        <v/>
      </c>
    </row>
    <row r="9">
      <c r="A9" s="8" t="inlineStr">
        <is>
          <t>Personal allowance</t>
        </is>
      </c>
      <c r="B9" s="12">
        <f>IF(B8&gt;100000,MAX(0,12570-(B8-100000)/2),12570)</f>
        <v/>
      </c>
    </row>
    <row r="10">
      <c r="A10" s="8" t="inlineStr">
        <is>
          <t>Income tax</t>
        </is>
      </c>
      <c r="B10" s="15">
        <f>MAX(0,MIN(MAX(0,B8-B9),37700))*0.2+MAX(0,MIN(MAX(0,B8-B9)-37700,74870))*0.4+MAX(0,MAX(0,B8-B9)-112570)*0.45</f>
        <v/>
      </c>
    </row>
    <row r="11">
      <c r="A11" s="8" t="inlineStr">
        <is>
          <t>Class 4 NIC</t>
        </is>
      </c>
      <c r="B11" s="15">
        <f>MAX(0,MIN(B8,50270)-12570)*0.06+MAX(0,B8-50270)*0.02</f>
        <v/>
      </c>
    </row>
    <row r="12">
      <c r="A12" s="13" t="inlineStr">
        <is>
          <t>The bill</t>
        </is>
      </c>
      <c r="B12" s="16">
        <f>B10+B11</f>
        <v/>
      </c>
    </row>
    <row r="13">
      <c r="A13" s="8" t="inlineStr">
        <is>
          <t>First January with payments on account</t>
        </is>
      </c>
      <c r="B13" s="15">
        <f>IF(B12&gt;1000,B12*1.5,B12)</f>
        <v/>
      </c>
    </row>
    <row r="15">
      <c r="A15" s="17" t="inlineStr">
        <is>
          <t>The same bands as the Creator Income Tax Calculator, so the template and the tool cannot disagree.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2026-08-19T16:18:35Z</dcterms:created>
  <dcterms:modified xmlns:dcterms="http://purl.org/dc/terms/" xmlns:xsi="http://www.w3.org/2001/XMLSchema-instance" xsi:type="dcterms:W3CDTF">2026-08-19T16:18:35Z</dcterms:modified>
</cp:coreProperties>
</file>