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ou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165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Dilution and Cap Table Calculator</t>
        </is>
      </c>
    </row>
    <row r="3">
      <c r="A3" s="3" t="inlineStr">
        <is>
          <t>Before and after, with the pool priced in pounds.</t>
        </is>
      </c>
    </row>
    <row r="5">
      <c r="B5" s="4" t="inlineStr">
        <is>
          <t>The investor's share is the easy part</t>
        </is>
      </c>
    </row>
    <row r="6" ht="15" customHeight="1">
      <c r="B6" s="5" t="inlineStr">
        <is>
          <t>The raise over the post-money. On the demo, £1,000,000 into £5,000,000 post is 20 per cent.</t>
        </is>
      </c>
    </row>
    <row r="8">
      <c r="B8" s="4" t="inlineStr">
        <is>
          <t>The pool is the quiet part</t>
        </is>
      </c>
    </row>
    <row r="9" ht="30" customHeight="1">
      <c r="B9" s="5" t="inlineStr">
        <is>
          <t>Created pre-money, it dilutes only the existing holders. The demo's 10 per cent pool is £500,000 of the post-money company, all of it from the founders' side.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Who owns what, after</t>
        </is>
      </c>
    </row>
    <row r="5" ht="19" customHeight="1">
      <c r="A5" s="6" t="inlineStr">
        <is>
          <t xml:space="preserve">  The term sheet</t>
        </is>
      </c>
      <c r="B5" s="7" t="n"/>
      <c r="C5" s="7" t="n"/>
    </row>
    <row r="6">
      <c r="A6" s="8" t="inlineStr">
        <is>
          <t>Pre-money valuation</t>
        </is>
      </c>
      <c r="B6" s="9" t="n">
        <v>4000000</v>
      </c>
      <c r="C6" s="10" t="inlineStr"/>
    </row>
    <row r="7">
      <c r="A7" s="8" t="inlineStr">
        <is>
          <t>Amount raised</t>
        </is>
      </c>
      <c r="B7" s="9" t="n">
        <v>1000000</v>
      </c>
      <c r="C7" s="10" t="inlineStr"/>
    </row>
    <row r="8">
      <c r="A8" s="8" t="inlineStr">
        <is>
          <t>New option pool</t>
        </is>
      </c>
      <c r="B8" s="11" t="n">
        <v>0.1</v>
      </c>
      <c r="C8" s="10" t="inlineStr">
        <is>
          <t>Of the post-money company, created pre-money.</t>
        </is>
      </c>
    </row>
    <row r="10" ht="19" customHeight="1">
      <c r="A10" s="6" t="inlineStr">
        <is>
          <t xml:space="preserve">  The cap table after</t>
        </is>
      </c>
      <c r="B10" s="7" t="n"/>
      <c r="C10" s="7" t="n"/>
    </row>
    <row r="11">
      <c r="A11" s="8" t="inlineStr">
        <is>
          <t>Post-money valuation</t>
        </is>
      </c>
      <c r="B11" s="12">
        <f>$B$6+$B$7</f>
        <v/>
      </c>
    </row>
    <row r="12">
      <c r="A12" s="8" t="inlineStr">
        <is>
          <t>Investor share</t>
        </is>
      </c>
      <c r="B12" s="13">
        <f>IFERROR($B$7/($B$6+$B$7),"")</f>
        <v/>
      </c>
    </row>
    <row r="13">
      <c r="A13" s="8" t="inlineStr">
        <is>
          <t>Option pool</t>
        </is>
      </c>
      <c r="B13" s="13">
        <f>$B$8</f>
        <v/>
      </c>
    </row>
    <row r="14">
      <c r="A14" s="14" t="inlineStr">
        <is>
          <t>Founders keep</t>
        </is>
      </c>
      <c r="B14" s="15">
        <f>MAX(0,1-$B$7/($B$6+$B$7)-$B$8)</f>
        <v/>
      </c>
    </row>
    <row r="15">
      <c r="A15" s="8" t="inlineStr">
        <is>
          <t>Founder stake is worth</t>
        </is>
      </c>
      <c r="B15" s="12">
        <f>MAX(0,1-$B$7/($B$6+$B$7)-$B$8)*($B$6+$B$7)</f>
        <v/>
      </c>
    </row>
    <row r="17" ht="19" customHeight="1">
      <c r="A17" s="6" t="inlineStr">
        <is>
          <t xml:space="preserve">  What the pool cost</t>
        </is>
      </c>
      <c r="B17" s="7" t="n"/>
      <c r="C17" s="7" t="n"/>
    </row>
    <row r="18">
      <c r="A18" s="8" t="inlineStr">
        <is>
          <t>Founders without a pool</t>
        </is>
      </c>
      <c r="B18" s="13">
        <f>1-$B$7/($B$6+$B$7)</f>
        <v/>
      </c>
    </row>
    <row r="19">
      <c r="A19" s="14" t="inlineStr">
        <is>
          <t>The pool, in founder value</t>
        </is>
      </c>
      <c r="B19" s="16">
        <f>$B$8*($B$6+$B$7)</f>
        <v/>
      </c>
    </row>
    <row r="21">
      <c r="A21" s="17" t="inlineStr">
        <is>
          <t>Size the pool to the hiring plan between this round and the next, not to the round number in the term sheet. Every point is real money.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2026-08-15T13:43:56Z</dcterms:created>
  <dcterms:modified xmlns:dcterms="http://purl.org/dc/terms/" xmlns:xsi="http://www.w3.org/2001/XMLSchema-instance" xsi:type="dcterms:W3CDTF">2026-08-15T13:43:56Z</dcterms:modified>
</cp:coreProperties>
</file>