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The register" sheetId="2" state="visible" r:id="rId2"/>
  </sheets>
  <definedNames/>
  <calcPr calcId="124519" fullCalcOnLoad="1"/>
</workbook>
</file>

<file path=xl/styles.xml><?xml version="1.0" encoding="utf-8"?>
<styleSheet xmlns="http://schemas.openxmlformats.org/spreadsheetml/2006/main">
  <numFmts count="2">
    <numFmt numFmtId="164" formatCode="£#,##0.00"/>
    <numFmt numFmtId="165" formatCode="0.0%"/>
  </numFmts>
  <fonts count="10">
    <font>
      <name val="Calibri"/>
      <family val="2"/>
      <color theme="1"/>
      <sz val="11"/>
      <scheme val="minor"/>
    </font>
    <font>
      <name val="Calibri"/>
      <b val="1"/>
      <color rgb="006B7280"/>
      <sz val="9"/>
    </font>
    <font>
      <name val="Calibri"/>
      <b val="1"/>
      <color rgb="001F2A37"/>
      <sz val="16"/>
    </font>
    <font>
      <name val="Calibri"/>
      <color rgb="006B7280"/>
      <sz val="9"/>
    </font>
    <font>
      <name val="Calibri"/>
      <b val="1"/>
      <color rgb="001F2A37"/>
      <sz val="11"/>
    </font>
    <font>
      <name val="Calibri"/>
      <color rgb="00333333"/>
      <sz val="10"/>
    </font>
    <font>
      <name val="Calibri"/>
      <color rgb="001F2A37"/>
      <sz val="10"/>
    </font>
    <font>
      <name val="Calibri"/>
      <b val="1"/>
      <color rgb="001F2A37"/>
      <sz val="10"/>
    </font>
    <font>
      <name val="Calibri"/>
      <b val="1"/>
      <color rgb="00FFFFFF"/>
      <sz val="11"/>
    </font>
    <font>
      <name val="Calibri"/>
      <i val="1"/>
      <color rgb="006B7280"/>
      <sz val="9"/>
    </font>
  </fonts>
  <fills count="6">
    <fill>
      <patternFill/>
    </fill>
    <fill>
      <patternFill patternType="gray125"/>
    </fill>
    <fill>
      <patternFill patternType="solid">
        <fgColor rgb="00FFF6DC"/>
      </patternFill>
    </fill>
    <fill>
      <patternFill patternType="solid">
        <fgColor rgb="001F2A37"/>
      </patternFill>
    </fill>
    <fill>
      <patternFill patternType="solid">
        <fgColor rgb="00EDF1F7"/>
      </patternFill>
    </fill>
    <fill>
      <patternFill patternType="solid">
        <fgColor rgb="00FFFFFF"/>
      </patternFill>
    </fill>
  </fills>
  <borders count="2">
    <border>
      <left/>
      <right/>
      <top/>
      <bottom/>
      <diagonal/>
    </border>
    <border>
      <left style="thin">
        <color rgb="00D5DBE3"/>
      </left>
      <right style="thin">
        <color rgb="00D5DBE3"/>
      </right>
      <top style="thin">
        <color rgb="00D5DBE3"/>
      </top>
      <bottom style="thin">
        <color rgb="00D5DBE3"/>
      </bottom>
    </border>
  </borders>
  <cellStyleXfs count="1">
    <xf numFmtId="0" fontId="0" fillId="0" borderId="0"/>
  </cellStyleXfs>
  <cellXfs count="19">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pivotButton="0" quotePrefix="0" xfId="0"/>
    <xf numFmtId="0" fontId="5" fillId="0" borderId="0" applyAlignment="1" pivotButton="0" quotePrefix="0" xfId="0">
      <alignment vertical="top" wrapText="1"/>
    </xf>
    <xf numFmtId="0" fontId="6" fillId="0" borderId="0" pivotButton="0" quotePrefix="0" xfId="0"/>
    <xf numFmtId="3" fontId="7" fillId="2" borderId="1" pivotButton="0" quotePrefix="0" xfId="0"/>
    <xf numFmtId="0" fontId="3" fillId="0" borderId="0" applyAlignment="1" pivotButton="0" quotePrefix="0" xfId="0">
      <alignment vertical="center" wrapText="1"/>
    </xf>
    <xf numFmtId="0" fontId="8" fillId="3" borderId="0" applyAlignment="1" pivotButton="0" quotePrefix="0" xfId="0">
      <alignment vertical="center" wrapText="1"/>
    </xf>
    <xf numFmtId="0" fontId="6" fillId="2" borderId="1" pivotButton="0" quotePrefix="0" xfId="0"/>
    <xf numFmtId="3" fontId="6" fillId="2" borderId="1" pivotButton="0" quotePrefix="0" xfId="0"/>
    <xf numFmtId="164" fontId="6" fillId="2" borderId="1" pivotButton="0" quotePrefix="0" xfId="0"/>
    <xf numFmtId="3" fontId="7" fillId="4" borderId="1" pivotButton="0" quotePrefix="0" xfId="0"/>
    <xf numFmtId="0" fontId="7" fillId="5" borderId="1" pivotButton="0" quotePrefix="0" xfId="0"/>
    <xf numFmtId="0" fontId="8" fillId="3" borderId="0" pivotButton="0" quotePrefix="0" xfId="0"/>
    <xf numFmtId="0" fontId="0" fillId="3" borderId="0" pivotButton="0" quotePrefix="0" xfId="0"/>
    <xf numFmtId="165" fontId="7" fillId="4" borderId="1" pivotButton="0" quotePrefix="0" xfId="0"/>
    <xf numFmtId="0" fontId="9"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15"/>
  <sheetViews>
    <sheetView showGridLines="0" workbookViewId="0">
      <selection activeCell="A1" sqref="A1"/>
    </sheetView>
  </sheetViews>
  <sheetFormatPr baseColWidth="8" defaultRowHeight="15"/>
  <cols>
    <col width="3" customWidth="1" min="1" max="1"/>
    <col width="100" customWidth="1" min="2" max="2"/>
  </cols>
  <sheetData>
    <row r="1">
      <c r="A1" s="1" t="inlineStr">
        <is>
          <t>ZAZEN TAX</t>
        </is>
      </c>
    </row>
    <row r="2">
      <c r="A2" s="2" t="inlineStr">
        <is>
          <t>EMI Register and Vesting Workbook</t>
        </is>
      </c>
    </row>
    <row r="3">
      <c r="A3" s="3" t="inlineStr">
        <is>
          <t>The register a diligence process expects to open.</t>
        </is>
      </c>
    </row>
    <row r="5">
      <c r="B5" s="4" t="inlineStr">
        <is>
          <t>What it holds</t>
        </is>
      </c>
    </row>
    <row r="6" ht="45" customHeight="1">
      <c r="B6" s="5" t="inlineStr">
        <is>
          <t>Every grant with its date, shares, the strike at the agreed market value, the vesting schedule with its cliff, and vested against unvested today. The pool line keeps the total against what the board authorised.</t>
        </is>
      </c>
    </row>
    <row r="8">
      <c r="B8" s="4" t="inlineStr">
        <is>
          <t>The deadline that changed</t>
        </is>
      </c>
    </row>
    <row r="9" ht="30" customHeight="1">
      <c r="B9" s="5" t="inlineStr">
        <is>
          <t>For grants from 6 April 2024, notification is via the ERS annual return by 6 July following the tax year of grant. The old 92-day rule is gone; missing the new date still risks the relief.</t>
        </is>
      </c>
    </row>
    <row r="11">
      <c r="B11" s="4" t="inlineStr">
        <is>
          <t>Disqualifying events</t>
        </is>
      </c>
    </row>
    <row r="12" ht="30" customHeight="1">
      <c r="B12" s="5" t="inlineStr">
        <is>
          <t>Leaving employment, the company ceasing to qualify, some reorganisations: each can start a 90-day exercise clock. The register is where those dates live.</t>
        </is>
      </c>
    </row>
    <row r="14">
      <c r="B14" s="4" t="inlineStr">
        <is>
          <t>General information</t>
        </is>
      </c>
    </row>
    <row r="15" ht="30" customHeight="1">
      <c r="B15" s="5" t="inlineStr">
        <is>
          <t>Rates verified against gov.uk and current HMRC guidance, 2026/27. This is general information, not advice for your circumstances.</t>
        </is>
      </c>
    </row>
  </sheetData>
  <mergeCells count="1">
    <mergeCell ref="A3:F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H19"/>
  <sheetViews>
    <sheetView showGridLines="0" workbookViewId="0">
      <selection activeCell="A1" sqref="A1"/>
    </sheetView>
  </sheetViews>
  <sheetFormatPr baseColWidth="8" defaultRowHeight="15"/>
  <cols>
    <col width="14" customWidth="1" min="1" max="1"/>
    <col width="11" customWidth="1" min="2" max="2"/>
    <col width="10" customWidth="1" min="3" max="3"/>
    <col width="9" customWidth="1" min="4" max="4"/>
    <col width="13" customWidth="1" min="5" max="5"/>
    <col width="12" customWidth="1" min="6" max="6"/>
    <col width="13" customWidth="1" min="7" max="7"/>
    <col width="12" customWidth="1" min="8" max="8"/>
  </cols>
  <sheetData>
    <row r="1">
      <c r="A1" s="1" t="inlineStr">
        <is>
          <t>ZAZEN TAX</t>
        </is>
      </c>
    </row>
    <row r="2">
      <c r="A2" s="2" t="inlineStr">
        <is>
          <t>ZAZEN TAX</t>
        </is>
      </c>
    </row>
    <row r="3">
      <c r="A3" s="3" t="inlineStr">
        <is>
          <t>Grants, vesting, the pool</t>
        </is>
      </c>
    </row>
    <row r="5">
      <c r="A5" s="6" t="inlineStr">
        <is>
          <t>Pool authorised, shares</t>
        </is>
      </c>
      <c r="B5" s="7" t="n">
        <v>100000</v>
      </c>
      <c r="C5" s="8" t="inlineStr"/>
    </row>
    <row r="7" ht="28" customHeight="1">
      <c r="A7" s="9" t="inlineStr">
        <is>
          <t>Holder</t>
        </is>
      </c>
      <c r="B7" s="9" t="inlineStr">
        <is>
          <t>Granted</t>
        </is>
      </c>
      <c r="C7" s="9" t="inlineStr">
        <is>
          <t>Shares</t>
        </is>
      </c>
      <c r="D7" s="9" t="inlineStr">
        <is>
          <t>Strike</t>
        </is>
      </c>
      <c r="E7" s="9" t="inlineStr">
        <is>
          <t>Months elapsed</t>
        </is>
      </c>
      <c r="F7" s="9" t="inlineStr">
        <is>
          <t>Cliff, months</t>
        </is>
      </c>
      <c r="G7" s="9" t="inlineStr">
        <is>
          <t>Vesting, months</t>
        </is>
      </c>
      <c r="H7" s="9" t="inlineStr">
        <is>
          <t>Vested today</t>
        </is>
      </c>
    </row>
    <row r="8">
      <c r="A8" s="10" t="inlineStr">
        <is>
          <t>A. Chen</t>
        </is>
      </c>
      <c r="B8" s="10" t="inlineStr">
        <is>
          <t>2024-09-01</t>
        </is>
      </c>
      <c r="C8" s="11" t="n">
        <v>10000</v>
      </c>
      <c r="D8" s="12" t="n">
        <v>1</v>
      </c>
      <c r="E8" s="11" t="n">
        <v>23</v>
      </c>
      <c r="F8" s="11" t="n">
        <v>12</v>
      </c>
      <c r="G8" s="11" t="n">
        <v>48</v>
      </c>
      <c r="H8" s="13">
        <f>IF(E8&lt;F8,0,MIN(C8,C8*E8/G8))</f>
        <v/>
      </c>
    </row>
    <row r="9">
      <c r="A9" s="10" t="inlineStr">
        <is>
          <t>B. Osei</t>
        </is>
      </c>
      <c r="B9" s="10" t="inlineStr">
        <is>
          <t>2025-01-15</t>
        </is>
      </c>
      <c r="C9" s="11" t="n">
        <v>8000</v>
      </c>
      <c r="D9" s="12" t="n">
        <v>1.4</v>
      </c>
      <c r="E9" s="11" t="n">
        <v>19</v>
      </c>
      <c r="F9" s="11" t="n">
        <v>12</v>
      </c>
      <c r="G9" s="11" t="n">
        <v>48</v>
      </c>
      <c r="H9" s="13">
        <f>IF(E9&lt;F9,0,MIN(C9,C9*E9/G9))</f>
        <v/>
      </c>
    </row>
    <row r="10">
      <c r="A10" s="10" t="inlineStr">
        <is>
          <t>C. Novak</t>
        </is>
      </c>
      <c r="B10" s="10" t="inlineStr">
        <is>
          <t>2025-10-01</t>
        </is>
      </c>
      <c r="C10" s="11" t="n">
        <v>6000</v>
      </c>
      <c r="D10" s="12" t="n">
        <v>2.1</v>
      </c>
      <c r="E10" s="11" t="n">
        <v>10</v>
      </c>
      <c r="F10" s="11" t="n">
        <v>12</v>
      </c>
      <c r="G10" s="11" t="n">
        <v>48</v>
      </c>
      <c r="H10" s="13">
        <f>IF(E10&lt;F10,0,MIN(C10,C10*E10/G10))</f>
        <v/>
      </c>
    </row>
    <row r="11">
      <c r="A11" s="10" t="inlineStr">
        <is>
          <t>D. Hart</t>
        </is>
      </c>
      <c r="B11" s="10" t="inlineStr">
        <is>
          <t>2026-04-20</t>
        </is>
      </c>
      <c r="C11" s="11" t="n">
        <v>5000</v>
      </c>
      <c r="D11" s="12" t="n">
        <v>2.6</v>
      </c>
      <c r="E11" s="11" t="n">
        <v>4</v>
      </c>
      <c r="F11" s="11" t="n">
        <v>12</v>
      </c>
      <c r="G11" s="11" t="n">
        <v>48</v>
      </c>
      <c r="H11" s="13">
        <f>IF(E11&lt;F11,0,MIN(C11,C11*E11/G11))</f>
        <v/>
      </c>
    </row>
    <row r="13">
      <c r="A13" s="14" t="inlineStr">
        <is>
          <t>Granted and vested</t>
        </is>
      </c>
      <c r="C13" s="13">
        <f>SUM(C8:C11)</f>
        <v/>
      </c>
      <c r="H13" s="13">
        <f>SUM(H8:H11)</f>
        <v/>
      </c>
    </row>
    <row r="15" ht="19" customHeight="1">
      <c r="A15" s="15" t="inlineStr">
        <is>
          <t xml:space="preserve">  The pool</t>
        </is>
      </c>
      <c r="B15" s="16" t="n"/>
      <c r="C15" s="16" t="n"/>
      <c r="D15" s="16" t="n"/>
      <c r="E15" s="16" t="n"/>
      <c r="F15" s="16" t="n"/>
      <c r="G15" s="16" t="n"/>
      <c r="H15" s="16" t="n"/>
    </row>
    <row r="16">
      <c r="A16" s="6" t="inlineStr">
        <is>
          <t>Granted against the pool</t>
        </is>
      </c>
      <c r="B16" s="17">
        <f>C13/$B$5</f>
        <v/>
      </c>
    </row>
    <row r="17">
      <c r="A17" s="6" t="inlineStr">
        <is>
          <t>Remaining to grant</t>
        </is>
      </c>
      <c r="B17" s="13">
        <f>$B$5-C13</f>
        <v/>
      </c>
    </row>
    <row r="19">
      <c r="A19" s="18" t="inlineStr">
        <is>
          <t>Notification: on the ERS annual return by 6 July after the tax year of each grant. Record the valuation reference and the submission date beside every row; diligence asks for both.</t>
        </is>
      </c>
    </row>
  </sheetData>
  <mergeCells count="1">
    <mergeCell ref="A3:H3"/>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2026-08-18T12:04:52Z</dcterms:created>
  <dcterms:modified xmlns:dcterms="http://purl.org/dc/terms/" xmlns:xsi="http://www.w3.org/2001/XMLSchema-instance" xsi:type="dcterms:W3CDTF">2026-08-18T12:04:52Z</dcterms:modified>
</cp:coreProperties>
</file>