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Employee cost" sheetId="2" state="visible" r:id="rId2"/>
    <sheet xmlns:r="http://schemas.openxmlformats.org/officeDocument/2006/relationships" name="Team cost" sheetId="3" state="visible" r:id="rId3"/>
  </sheets>
  <definedNames/>
  <calcPr calcId="124519" fullCalcOnLoad="1"/>
</workbook>
</file>

<file path=xl/styles.xml><?xml version="1.0" encoding="utf-8"?>
<styleSheet xmlns="http://schemas.openxmlformats.org/spreadsheetml/2006/main">
  <numFmts count="3">
    <numFmt numFmtId="164" formatCode="0.0%"/>
    <numFmt numFmtId="165" formatCode="£#,##0;(£#,##0);&quot;–&quot;"/>
    <numFmt numFmtId="166" formatCode="£#,##0.00;(£#,##0.00);&quot;–&quot;"/>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2">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165" fontId="6" fillId="3" borderId="1" applyAlignment="1" pivotButton="0" quotePrefix="0" xfId="0">
      <alignment horizontal="right" vertical="center"/>
    </xf>
    <xf numFmtId="0" fontId="5" fillId="0" borderId="1" applyAlignment="1" pivotButton="0" quotePrefix="0" xfId="0">
      <alignment vertical="center" wrapText="1"/>
    </xf>
    <xf numFmtId="165" fontId="5" fillId="4" borderId="1" applyAlignment="1" pivotButton="0" quotePrefix="0" xfId="0">
      <alignment horizontal="right" vertical="center"/>
    </xf>
    <xf numFmtId="0" fontId="6" fillId="3" borderId="1" applyAlignment="1" pivotButton="0" quotePrefix="0" xfId="0">
      <alignment horizontal="right" vertical="center"/>
    </xf>
    <xf numFmtId="166" fontId="6" fillId="4" borderId="1" applyAlignment="1" pivotButton="0" quotePrefix="0" xfId="0">
      <alignment horizontal="right" vertical="center"/>
    </xf>
    <xf numFmtId="166" fontId="5" fillId="4" borderId="1" applyAlignment="1" pivotButton="0" quotePrefix="0" xfId="0">
      <alignment horizontal="right" vertical="center"/>
    </xf>
    <xf numFmtId="164" fontId="6" fillId="4" borderId="1" applyAlignment="1" pivotButton="0" quotePrefix="0" xfId="0">
      <alignment horizontal="right" vertical="center"/>
    </xf>
    <xf numFmtId="0" fontId="8" fillId="5" borderId="1" applyAlignment="1" pivotButton="0" quotePrefix="0" xfId="0">
      <alignment horizontal="center" vertical="center" wrapText="1"/>
    </xf>
    <xf numFmtId="165" fontId="6" fillId="4" borderId="1" applyAlignment="1" pivotButton="0" quotePrefix="0" xfId="0">
      <alignment horizontal="right" vertical="center"/>
    </xf>
    <xf numFmtId="165" fontId="5" fillId="2" borderId="1" applyAlignment="1" pivotButton="0" quotePrefix="0" xfId="0">
      <alignment horizontal="right" vertical="center"/>
    </xf>
    <xf numFmtId="166" fontId="5" fillId="2" borderId="1" applyAlignment="1" pivotButton="0" quotePrefix="0" xfId="0">
      <alignment horizontal="righ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0"/>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Employee cost calculator</t>
        </is>
      </c>
    </row>
    <row r="4" ht="52" customHeight="1">
      <c r="B4" s="2" t="inlineStr">
        <is>
          <t>The salary you agree with a new employee is not what they cost you. On top of gross pay sit employer National Insurance, the auto-enrolment pension minimum and whatever you spend on kit, training and benefits. For a typical salary the true figure lands 15 to 20 per cent above the number in the job advert.</t>
        </is>
      </c>
    </row>
    <row r="6" ht="22" customHeight="1">
      <c r="B6" s="1" t="inlineStr">
        <is>
          <t>The 2026/27 rates this workbook uses</t>
        </is>
      </c>
    </row>
    <row r="7" ht="26" customHeight="1">
      <c r="B7" s="2" t="inlineStr">
        <is>
          <t>-  Employer National Insurance: 15 per cent of each employee's gross pay above the £5,000 secondary threshold.</t>
        </is>
      </c>
    </row>
    <row r="8" ht="39" customHeight="1">
      <c r="B8" s="2" t="inlineStr">
        <is>
          <t>-  Auto-enrolment pension: the legal minimum employer contribution is 3 per cent of qualifying earnings, the slice of pay between £6,240 and £50,270. Many employers pay a percentage of full salary instead; the workbook handles both bases.</t>
        </is>
      </c>
    </row>
    <row r="9" ht="39" customHeight="1">
      <c r="B9" s="2" t="inlineStr">
        <is>
          <t>-  Employment Allowance: knocks up to £10,500 off an eligible employer's total NI bill for the year. It applies once per employer, not once per employee, which is why it lives on the Team cost sheet and not the single-employee one.</t>
        </is>
      </c>
    </row>
    <row r="10" ht="26" customHeight="1">
      <c r="B10" s="2" t="inlineStr">
        <is>
          <t>-  All three sit in yellow cells on the calculator sheets, so when the rates change next April you can update them yourself.</t>
        </is>
      </c>
    </row>
    <row r="12" ht="22" customHeight="1">
      <c r="B12" s="1" t="inlineStr">
        <is>
          <t>How to use this workbook</t>
        </is>
      </c>
    </row>
    <row r="13" ht="39" customHeight="1">
      <c r="B13" s="2" t="inlineStr">
        <is>
          <t>-  Employee cost: one employee. Salary, bonus, pension rate and basis, and other annual costs such as kit, training and benefits. Out come employer NI, pension, the total annual and monthly cost, and how far above gross pay the true cost sits.</t>
        </is>
      </c>
    </row>
    <row r="14" ht="39" customHeight="1">
      <c r="B14" s="2" t="inlineStr">
        <is>
          <t>-  Team cost: the same computation for up to twelve employees, with one pension policy for the team and Employment Allowance taken off the combined NI bill, which is how HMRC actually applies it.</t>
        </is>
      </c>
    </row>
    <row r="15" ht="26" customHeight="1">
      <c r="B15" s="2" t="inlineStr">
        <is>
          <t>-  Yellow cells are yours to fill in. Grey cells work themselves out, so leave them alone unless you mean to change the method.</t>
        </is>
      </c>
    </row>
    <row r="17" ht="22" customHeight="1">
      <c r="B17" s="1" t="inlineStr">
        <is>
          <t>What this workbook leaves out</t>
        </is>
      </c>
    </row>
    <row r="18" ht="39" customHeight="1">
      <c r="B18" s="2" t="inlineStr">
        <is>
          <t>-  The Apprenticeship Levy (0.5 per cent, payrolls over £3 million), statutory payments you may reclaim, salary sacrifice arrangements, and benefits in kind that carry Class 1A NI. If any of those apply to you, the true cost is a conversation rather than a spreadsheet.</t>
        </is>
      </c>
    </row>
    <row r="20" ht="26" customHeight="1">
      <c r="B20" s="2" t="inlineStr">
        <is>
          <t>Thinking about a hire and want the full picture?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24"/>
  <sheetViews>
    <sheetView showGridLines="0" workbookViewId="0">
      <selection activeCell="A1" sqref="A1"/>
    </sheetView>
  </sheetViews>
  <sheetFormatPr baseColWidth="8" defaultRowHeight="15"/>
  <cols>
    <col width="3" customWidth="1" min="1" max="1"/>
    <col width="38" customWidth="1" min="2" max="2"/>
    <col width="16" customWidth="1" min="3" max="3"/>
    <col width="3" customWidth="1" min="4" max="4"/>
    <col width="52" customWidth="1" min="5" max="5"/>
  </cols>
  <sheetData>
    <row r="2">
      <c r="B2" s="3" t="inlineStr">
        <is>
          <t>Employee cost calculator</t>
        </is>
      </c>
    </row>
    <row r="3" ht="28" customHeight="1">
      <c r="B3" s="4" t="inlineStr">
        <is>
          <t>One employee, 2026/27 rates. Yellow cells are yours to fill in. Grey cells work themselves out, so leave them alone unless you mean to change the method.</t>
        </is>
      </c>
    </row>
    <row r="5">
      <c r="B5" s="5" t="inlineStr">
        <is>
          <t>Rates for 2026/27, editable</t>
        </is>
      </c>
      <c r="C5" s="6" t="n"/>
      <c r="D5" s="6" t="n"/>
      <c r="E5" s="7" t="n"/>
    </row>
    <row r="6" ht="28" customHeight="1">
      <c r="B6" s="8" t="inlineStr">
        <is>
          <t>Employer NI rate</t>
        </is>
      </c>
      <c r="C6" s="9" t="n">
        <v>0.15</v>
      </c>
      <c r="E6" s="10" t="inlineStr">
        <is>
          <t>15 per cent for 2026/27. Update here when the rate changes.</t>
        </is>
      </c>
    </row>
    <row r="7" ht="28" customHeight="1">
      <c r="B7" s="8" t="inlineStr">
        <is>
          <t>NI secondary threshold</t>
        </is>
      </c>
      <c r="C7" s="11" t="n">
        <v>5000</v>
      </c>
      <c r="E7" s="10" t="inlineStr">
        <is>
          <t>Employer NI is charged on gross pay above this line: £5,000 for 2026/27.</t>
        </is>
      </c>
    </row>
    <row r="8" ht="28" customHeight="1">
      <c r="B8" s="8" t="inlineStr">
        <is>
          <t>Qualifying earnings, lower limit</t>
        </is>
      </c>
      <c r="C8" s="11" t="n">
        <v>6240</v>
      </c>
      <c r="E8" s="10" t="inlineStr">
        <is>
          <t>The auto-enrolment band starts here: £6,240 for 2026/27.</t>
        </is>
      </c>
    </row>
    <row r="9" ht="28" customHeight="1">
      <c r="B9" s="8" t="inlineStr">
        <is>
          <t>Qualifying earnings, upper limit</t>
        </is>
      </c>
      <c r="C9" s="11" t="n">
        <v>50270</v>
      </c>
      <c r="E9" s="10" t="inlineStr">
        <is>
          <t>And stops here: £50,270 for 2026/27. Pay above it earns no minimum pension contribution.</t>
        </is>
      </c>
    </row>
    <row r="11">
      <c r="B11" s="5" t="inlineStr">
        <is>
          <t>The employee</t>
        </is>
      </c>
      <c r="C11" s="6" t="n"/>
      <c r="D11" s="6" t="n"/>
      <c r="E11" s="7" t="n"/>
    </row>
    <row r="12" ht="28" customHeight="1">
      <c r="B12" s="8" t="inlineStr">
        <is>
          <t>Annual salary</t>
        </is>
      </c>
      <c r="C12" s="11" t="n">
        <v>38000</v>
      </c>
      <c r="E12" s="10" t="inlineStr">
        <is>
          <t>Gross basic salary from the employment contract.</t>
        </is>
      </c>
    </row>
    <row r="13" ht="28" customHeight="1">
      <c r="B13" s="8" t="inlineStr">
        <is>
          <t>Bonus and other gross pay</t>
        </is>
      </c>
      <c r="C13" s="11" t="n">
        <v>2000</v>
      </c>
      <c r="E13" s="10" t="inlineStr">
        <is>
          <t>Expected bonus, commission and overtime for the year. Leave blank if none.</t>
        </is>
      </c>
    </row>
    <row r="14" ht="24" customHeight="1">
      <c r="B14" s="12" t="inlineStr">
        <is>
          <t>Gross pay, total</t>
        </is>
      </c>
      <c r="C14" s="13">
        <f>C12+N(C13)</f>
        <v/>
      </c>
    </row>
    <row r="15" ht="30" customHeight="1">
      <c r="B15" s="8" t="inlineStr">
        <is>
          <t>Employer pension rate</t>
        </is>
      </c>
      <c r="C15" s="9" t="n">
        <v>0.03</v>
      </c>
      <c r="E15" s="10" t="inlineStr">
        <is>
          <t>The auto-enrolment legal minimum is 3 per cent from the employer. Enter your actual rate if you pay more.</t>
        </is>
      </c>
    </row>
    <row r="16" ht="40" customHeight="1">
      <c r="B16" s="8" t="inlineStr">
        <is>
          <t>Pension basis</t>
        </is>
      </c>
      <c r="C16" s="14" t="inlineStr">
        <is>
          <t>Qualifying earnings</t>
        </is>
      </c>
      <c r="E16" s="10" t="inlineStr">
        <is>
          <t>Qualifying earnings is the auto-enrolment default: the rate applies only to the £6,240 to £50,270 slice. Full pay applies the rate to every pound of gross pay.</t>
        </is>
      </c>
    </row>
    <row r="17" ht="40" customHeight="1">
      <c r="B17" s="8" t="inlineStr">
        <is>
          <t>Other annual costs</t>
        </is>
      </c>
      <c r="C17" s="11" t="n">
        <v>1200</v>
      </c>
      <c r="E17" s="10" t="inlineStr">
        <is>
          <t>Kit, software seats, training, private healthcare, staff perks: everything you spend because this person is on the payroll.</t>
        </is>
      </c>
    </row>
    <row r="19">
      <c r="B19" s="5" t="inlineStr">
        <is>
          <t>What this employee really costs</t>
        </is>
      </c>
      <c r="C19" s="6" t="n"/>
      <c r="D19" s="6" t="n"/>
      <c r="E19" s="7" t="n"/>
    </row>
    <row r="20" ht="30" customHeight="1">
      <c r="B20" s="8" t="inlineStr">
        <is>
          <t>Employer National Insurance</t>
        </is>
      </c>
      <c r="C20" s="15">
        <f>MAX(0,C14-C7)*C6</f>
        <v/>
      </c>
      <c r="E20" s="10" t="inlineStr">
        <is>
          <t>Gross pay above the secondary threshold, at the employer rate.</t>
        </is>
      </c>
    </row>
    <row r="21" ht="30" customHeight="1">
      <c r="B21" s="8" t="inlineStr">
        <is>
          <t>Employer pension contribution</t>
        </is>
      </c>
      <c r="C21" s="15">
        <f>IF(C16="Full pay",C14*C15,MAX(0,MIN(C14,C9)-C8)*C15)</f>
        <v/>
      </c>
      <c r="E21" s="10" t="inlineStr">
        <is>
          <t>On the basis chosen above.</t>
        </is>
      </c>
    </row>
    <row r="22" ht="30" customHeight="1">
      <c r="B22" s="12" t="inlineStr">
        <is>
          <t>Total annual cost</t>
        </is>
      </c>
      <c r="C22" s="16">
        <f>C14+C20+C21+C17</f>
        <v/>
      </c>
      <c r="E22" s="10" t="inlineStr">
        <is>
          <t>Gross pay plus employer NI, pension and other costs.</t>
        </is>
      </c>
    </row>
    <row r="23" ht="24" customHeight="1">
      <c r="B23" s="8" t="inlineStr">
        <is>
          <t>Total monthly cost</t>
        </is>
      </c>
      <c r="C23" s="15">
        <f>C22/12</f>
        <v/>
      </c>
    </row>
    <row r="24" ht="30" customHeight="1">
      <c r="B24" s="8" t="inlineStr">
        <is>
          <t>On top of gross pay</t>
        </is>
      </c>
      <c r="C24" s="17">
        <f>IFERROR(C22/C14-1,"")</f>
        <v/>
      </c>
      <c r="E24" s="10" t="inlineStr">
        <is>
          <t>How far the true cost sits above the pay the employee sees. Budget with this number, not the salary.</t>
        </is>
      </c>
    </row>
  </sheetData>
  <mergeCells count="4">
    <mergeCell ref="B19:E19"/>
    <mergeCell ref="B11:E11"/>
    <mergeCell ref="B3:E3"/>
    <mergeCell ref="B5:E5"/>
  </mergeCells>
  <dataValidations count="1">
    <dataValidation sqref="C16" showDropDown="0" showInputMessage="0" showErrorMessage="1" allowBlank="1" errorTitle="Not on the list" error="Choose Qualifying earnings or Full pay" type="list">
      <formula1>"Qualifying earnings,Full pay"</formula1>
    </dataValidation>
  </dataValidation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I29"/>
  <sheetViews>
    <sheetView showGridLines="0" workbookViewId="0">
      <selection activeCell="A1" sqref="A1"/>
    </sheetView>
  </sheetViews>
  <sheetFormatPr baseColWidth="8" defaultRowHeight="15"/>
  <cols>
    <col width="3" customWidth="1" min="1" max="1"/>
    <col width="18" customWidth="1" min="2" max="2"/>
    <col width="13" customWidth="1" min="3" max="3"/>
    <col width="12" customWidth="1" min="4" max="4"/>
    <col width="13" customWidth="1" min="5" max="5"/>
    <col width="14" customWidth="1" min="6" max="6"/>
    <col width="13" customWidth="1" min="7" max="7"/>
    <col width="12" customWidth="1" min="8" max="8"/>
    <col width="14" customWidth="1" min="9" max="9"/>
  </cols>
  <sheetData>
    <row r="2">
      <c r="B2" s="3" t="inlineStr">
        <is>
          <t>Team cost, with Employment Allowance</t>
        </is>
      </c>
    </row>
    <row r="3" ht="40" customHeight="1">
      <c r="B3" s="4" t="inlineStr">
        <is>
          <t>Up to twelve employees. Employment Allowance comes off the combined employer NI bill at the bottom, once per employer, which is how HMRC applies it. One pension policy covers the whole team; rates come from the Employee cost sheet. Yellow cells are yours to fill in. Grey cells work themselves out, so leave them alone unless you mean to change the method.</t>
        </is>
      </c>
    </row>
    <row r="5">
      <c r="B5" s="8" t="inlineStr">
        <is>
          <t>Employer pension rate</t>
        </is>
      </c>
      <c r="C5" s="9" t="n">
        <v>0.03</v>
      </c>
      <c r="E5" s="10" t="inlineStr">
        <is>
          <t>Applied to every employee below.</t>
        </is>
      </c>
    </row>
    <row r="6">
      <c r="B6" s="8" t="inlineStr">
        <is>
          <t>Pension basis</t>
        </is>
      </c>
      <c r="C6" s="14" t="inlineStr">
        <is>
          <t>Qualifying earnings</t>
        </is>
      </c>
    </row>
    <row r="8" ht="30" customHeight="1">
      <c r="B8" s="18" t="inlineStr">
        <is>
          <t>Employee</t>
        </is>
      </c>
      <c r="C8" s="18" t="inlineStr">
        <is>
          <t>Salary</t>
        </is>
      </c>
      <c r="D8" s="18" t="inlineStr">
        <is>
          <t>Bonus etc.</t>
        </is>
      </c>
      <c r="E8" s="18" t="inlineStr">
        <is>
          <t>Gross pay</t>
        </is>
      </c>
      <c r="F8" s="18" t="inlineStr">
        <is>
          <t>Employer NI</t>
        </is>
      </c>
      <c r="G8" s="18" t="inlineStr">
        <is>
          <t>Pension</t>
        </is>
      </c>
      <c r="H8" s="18" t="inlineStr">
        <is>
          <t>Other costs</t>
        </is>
      </c>
      <c r="I8" s="18" t="inlineStr">
        <is>
          <t>Total cost</t>
        </is>
      </c>
    </row>
    <row r="9">
      <c r="B9" s="14" t="inlineStr">
        <is>
          <t>Amira</t>
        </is>
      </c>
      <c r="C9" s="11" t="n">
        <v>38000</v>
      </c>
      <c r="D9" s="11" t="n">
        <v>2000</v>
      </c>
      <c r="E9" s="19">
        <f>IF(C9="","",C9+N(D9))</f>
        <v/>
      </c>
      <c r="F9" s="15">
        <f>IF(E9="","",MAX(0,E9-'Employee cost'!$C$7)*'Employee cost'!$C$6)</f>
        <v/>
      </c>
      <c r="G9" s="15">
        <f>IF(E9="","",IF($C$6="Full pay",E9*$C$5,MAX(0,MIN(E9,'Employee cost'!$C$9)-'Employee cost'!$C$8)*$C$5))</f>
        <v/>
      </c>
      <c r="H9" s="11" t="n">
        <v>1200</v>
      </c>
      <c r="I9" s="15">
        <f>IF(E9="","",E9+F9+G9+N(H9))</f>
        <v/>
      </c>
    </row>
    <row r="10">
      <c r="B10" s="14" t="inlineStr">
        <is>
          <t>Ben</t>
        </is>
      </c>
      <c r="C10" s="11" t="n">
        <v>29500</v>
      </c>
      <c r="D10" s="11" t="n"/>
      <c r="E10" s="19">
        <f>IF(C10="","",C10+N(D10))</f>
        <v/>
      </c>
      <c r="F10" s="15">
        <f>IF(E10="","",MAX(0,E10-'Employee cost'!$C$7)*'Employee cost'!$C$6)</f>
        <v/>
      </c>
      <c r="G10" s="15">
        <f>IF(E10="","",IF($C$6="Full pay",E10*$C$5,MAX(0,MIN(E10,'Employee cost'!$C$9)-'Employee cost'!$C$8)*$C$5))</f>
        <v/>
      </c>
      <c r="H10" s="11" t="n">
        <v>600</v>
      </c>
      <c r="I10" s="15">
        <f>IF(E10="","",E10+F10+G10+N(H10))</f>
        <v/>
      </c>
    </row>
    <row r="11">
      <c r="B11" s="14" t="inlineStr">
        <is>
          <t>Chloe</t>
        </is>
      </c>
      <c r="C11" s="11" t="n">
        <v>52000</v>
      </c>
      <c r="D11" s="11" t="n">
        <v>3000</v>
      </c>
      <c r="E11" s="19">
        <f>IF(C11="","",C11+N(D11))</f>
        <v/>
      </c>
      <c r="F11" s="15">
        <f>IF(E11="","",MAX(0,E11-'Employee cost'!$C$7)*'Employee cost'!$C$6)</f>
        <v/>
      </c>
      <c r="G11" s="15">
        <f>IF(E11="","",IF($C$6="Full pay",E11*$C$5,MAX(0,MIN(E11,'Employee cost'!$C$9)-'Employee cost'!$C$8)*$C$5))</f>
        <v/>
      </c>
      <c r="H11" s="11" t="n">
        <v>900</v>
      </c>
      <c r="I11" s="15">
        <f>IF(E11="","",E11+F11+G11+N(H11))</f>
        <v/>
      </c>
    </row>
    <row r="12">
      <c r="B12" s="14" t="n"/>
      <c r="C12" s="11" t="n"/>
      <c r="D12" s="11" t="n"/>
      <c r="E12" s="19">
        <f>IF(C12="","",C12+N(D12))</f>
        <v/>
      </c>
      <c r="F12" s="15">
        <f>IF(E12="","",MAX(0,E12-'Employee cost'!$C$7)*'Employee cost'!$C$6)</f>
        <v/>
      </c>
      <c r="G12" s="15">
        <f>IF(E12="","",IF($C$6="Full pay",E12*$C$5,MAX(0,MIN(E12,'Employee cost'!$C$9)-'Employee cost'!$C$8)*$C$5))</f>
        <v/>
      </c>
      <c r="H12" s="11" t="n"/>
      <c r="I12" s="15">
        <f>IF(E12="","",E12+F12+G12+N(H12))</f>
        <v/>
      </c>
    </row>
    <row r="13">
      <c r="B13" s="14" t="n"/>
      <c r="C13" s="11" t="n"/>
      <c r="D13" s="11" t="n"/>
      <c r="E13" s="19">
        <f>IF(C13="","",C13+N(D13))</f>
        <v/>
      </c>
      <c r="F13" s="15">
        <f>IF(E13="","",MAX(0,E13-'Employee cost'!$C$7)*'Employee cost'!$C$6)</f>
        <v/>
      </c>
      <c r="G13" s="15">
        <f>IF(E13="","",IF($C$6="Full pay",E13*$C$5,MAX(0,MIN(E13,'Employee cost'!$C$9)-'Employee cost'!$C$8)*$C$5))</f>
        <v/>
      </c>
      <c r="H13" s="11" t="n"/>
      <c r="I13" s="15">
        <f>IF(E13="","",E13+F13+G13+N(H13))</f>
        <v/>
      </c>
    </row>
    <row r="14">
      <c r="B14" s="14" t="n"/>
      <c r="C14" s="11" t="n"/>
      <c r="D14" s="11" t="n"/>
      <c r="E14" s="19">
        <f>IF(C14="","",C14+N(D14))</f>
        <v/>
      </c>
      <c r="F14" s="15">
        <f>IF(E14="","",MAX(0,E14-'Employee cost'!$C$7)*'Employee cost'!$C$6)</f>
        <v/>
      </c>
      <c r="G14" s="15">
        <f>IF(E14="","",IF($C$6="Full pay",E14*$C$5,MAX(0,MIN(E14,'Employee cost'!$C$9)-'Employee cost'!$C$8)*$C$5))</f>
        <v/>
      </c>
      <c r="H14" s="11" t="n"/>
      <c r="I14" s="15">
        <f>IF(E14="","",E14+F14+G14+N(H14))</f>
        <v/>
      </c>
    </row>
    <row r="15">
      <c r="B15" s="14" t="n"/>
      <c r="C15" s="11" t="n"/>
      <c r="D15" s="11" t="n"/>
      <c r="E15" s="19">
        <f>IF(C15="","",C15+N(D15))</f>
        <v/>
      </c>
      <c r="F15" s="15">
        <f>IF(E15="","",MAX(0,E15-'Employee cost'!$C$7)*'Employee cost'!$C$6)</f>
        <v/>
      </c>
      <c r="G15" s="15">
        <f>IF(E15="","",IF($C$6="Full pay",E15*$C$5,MAX(0,MIN(E15,'Employee cost'!$C$9)-'Employee cost'!$C$8)*$C$5))</f>
        <v/>
      </c>
      <c r="H15" s="11" t="n"/>
      <c r="I15" s="15">
        <f>IF(E15="","",E15+F15+G15+N(H15))</f>
        <v/>
      </c>
    </row>
    <row r="16">
      <c r="B16" s="14" t="n"/>
      <c r="C16" s="11" t="n"/>
      <c r="D16" s="11" t="n"/>
      <c r="E16" s="19">
        <f>IF(C16="","",C16+N(D16))</f>
        <v/>
      </c>
      <c r="F16" s="15">
        <f>IF(E16="","",MAX(0,E16-'Employee cost'!$C$7)*'Employee cost'!$C$6)</f>
        <v/>
      </c>
      <c r="G16" s="15">
        <f>IF(E16="","",IF($C$6="Full pay",E16*$C$5,MAX(0,MIN(E16,'Employee cost'!$C$9)-'Employee cost'!$C$8)*$C$5))</f>
        <v/>
      </c>
      <c r="H16" s="11" t="n"/>
      <c r="I16" s="15">
        <f>IF(E16="","",E16+F16+G16+N(H16))</f>
        <v/>
      </c>
    </row>
    <row r="17">
      <c r="B17" s="14" t="n"/>
      <c r="C17" s="11" t="n"/>
      <c r="D17" s="11" t="n"/>
      <c r="E17" s="19">
        <f>IF(C17="","",C17+N(D17))</f>
        <v/>
      </c>
      <c r="F17" s="15">
        <f>IF(E17="","",MAX(0,E17-'Employee cost'!$C$7)*'Employee cost'!$C$6)</f>
        <v/>
      </c>
      <c r="G17" s="15">
        <f>IF(E17="","",IF($C$6="Full pay",E17*$C$5,MAX(0,MIN(E17,'Employee cost'!$C$9)-'Employee cost'!$C$8)*$C$5))</f>
        <v/>
      </c>
      <c r="H17" s="11" t="n"/>
      <c r="I17" s="15">
        <f>IF(E17="","",E17+F17+G17+N(H17))</f>
        <v/>
      </c>
    </row>
    <row r="18">
      <c r="B18" s="14" t="n"/>
      <c r="C18" s="11" t="n"/>
      <c r="D18" s="11" t="n"/>
      <c r="E18" s="19">
        <f>IF(C18="","",C18+N(D18))</f>
        <v/>
      </c>
      <c r="F18" s="15">
        <f>IF(E18="","",MAX(0,E18-'Employee cost'!$C$7)*'Employee cost'!$C$6)</f>
        <v/>
      </c>
      <c r="G18" s="15">
        <f>IF(E18="","",IF($C$6="Full pay",E18*$C$5,MAX(0,MIN(E18,'Employee cost'!$C$9)-'Employee cost'!$C$8)*$C$5))</f>
        <v/>
      </c>
      <c r="H18" s="11" t="n"/>
      <c r="I18" s="15">
        <f>IF(E18="","",E18+F18+G18+N(H18))</f>
        <v/>
      </c>
    </row>
    <row r="19">
      <c r="B19" s="14" t="n"/>
      <c r="C19" s="11" t="n"/>
      <c r="D19" s="11" t="n"/>
      <c r="E19" s="19">
        <f>IF(C19="","",C19+N(D19))</f>
        <v/>
      </c>
      <c r="F19" s="15">
        <f>IF(E19="","",MAX(0,E19-'Employee cost'!$C$7)*'Employee cost'!$C$6)</f>
        <v/>
      </c>
      <c r="G19" s="15">
        <f>IF(E19="","",IF($C$6="Full pay",E19*$C$5,MAX(0,MIN(E19,'Employee cost'!$C$9)-'Employee cost'!$C$8)*$C$5))</f>
        <v/>
      </c>
      <c r="H19" s="11" t="n"/>
      <c r="I19" s="15">
        <f>IF(E19="","",E19+F19+G19+N(H19))</f>
        <v/>
      </c>
    </row>
    <row r="20">
      <c r="B20" s="14" t="n"/>
      <c r="C20" s="11" t="n"/>
      <c r="D20" s="11" t="n"/>
      <c r="E20" s="19">
        <f>IF(C20="","",C20+N(D20))</f>
        <v/>
      </c>
      <c r="F20" s="15">
        <f>IF(E20="","",MAX(0,E20-'Employee cost'!$C$7)*'Employee cost'!$C$6)</f>
        <v/>
      </c>
      <c r="G20" s="15">
        <f>IF(E20="","",IF($C$6="Full pay",E20*$C$5,MAX(0,MIN(E20,'Employee cost'!$C$9)-'Employee cost'!$C$8)*$C$5))</f>
        <v/>
      </c>
      <c r="H20" s="11" t="n"/>
      <c r="I20" s="15">
        <f>IF(E20="","",E20+F20+G20+N(H20))</f>
        <v/>
      </c>
    </row>
    <row r="21" ht="24" customHeight="1">
      <c r="B21" s="5" t="inlineStr">
        <is>
          <t>Team totals</t>
        </is>
      </c>
      <c r="C21" s="20">
        <f>SUM(C9:C20)</f>
        <v/>
      </c>
      <c r="D21" s="20">
        <f>SUM(D9:D20)</f>
        <v/>
      </c>
      <c r="E21" s="20">
        <f>SUM(E9:E20)</f>
        <v/>
      </c>
      <c r="F21" s="21">
        <f>SUM(F9:F20)</f>
        <v/>
      </c>
      <c r="G21" s="21">
        <f>SUM(G9:G20)</f>
        <v/>
      </c>
      <c r="H21" s="20">
        <f>SUM(H9:H20)</f>
        <v/>
      </c>
      <c r="I21" s="21">
        <f>SUM(I9:I20)</f>
        <v/>
      </c>
    </row>
    <row r="23">
      <c r="B23" s="5" t="inlineStr">
        <is>
          <t>Employment Allowance</t>
        </is>
      </c>
      <c r="C23" s="6" t="n"/>
      <c r="D23" s="6" t="n"/>
      <c r="E23" s="6" t="n"/>
      <c r="F23" s="6" t="n"/>
      <c r="G23" s="6" t="n"/>
      <c r="H23" s="6" t="n"/>
      <c r="I23" s="7" t="n"/>
    </row>
    <row r="24" ht="30" customHeight="1">
      <c r="B24" s="8" t="inlineStr">
        <is>
          <t>Employment Allowance</t>
        </is>
      </c>
      <c r="C24" s="11" t="n">
        <v>10500</v>
      </c>
      <c r="E24" s="10" t="inlineStr">
        <is>
          <t>£10,500 for 2026/27, once per employer. Set to zero if you are not eligible, for example a company whose only employee is its director.</t>
        </is>
      </c>
    </row>
    <row r="25" ht="24" customHeight="1">
      <c r="B25" s="8" t="inlineStr">
        <is>
          <t>Allowance actually used</t>
        </is>
      </c>
      <c r="C25" s="15">
        <f>MIN(C24,F21)</f>
        <v/>
      </c>
      <c r="E25" s="10" t="inlineStr">
        <is>
          <t>You cannot use more allowance than you owe in employer NI.</t>
        </is>
      </c>
    </row>
    <row r="26" ht="24" customHeight="1">
      <c r="B26" s="8" t="inlineStr">
        <is>
          <t>Employer NI after allowance</t>
        </is>
      </c>
      <c r="C26" s="15">
        <f>F21-C25</f>
        <v/>
      </c>
    </row>
    <row r="27" ht="24" customHeight="1">
      <c r="B27" s="12" t="inlineStr">
        <is>
          <t>True payroll cost for the year</t>
        </is>
      </c>
      <c r="C27" s="16">
        <f>I21-C25</f>
        <v/>
      </c>
      <c r="E27" s="10" t="inlineStr">
        <is>
          <t>Team total cost with the allowance taken off the NI bill.</t>
        </is>
      </c>
    </row>
    <row r="29">
      <c r="B29" s="10" t="inlineStr">
        <is>
          <t>Amira, Ben and Chloe are examples so you can see the expected format. Overtype them with your own people.</t>
        </is>
      </c>
    </row>
  </sheetData>
  <mergeCells count="7">
    <mergeCell ref="B29:I29"/>
    <mergeCell ref="E24:I24"/>
    <mergeCell ref="E25:I25"/>
    <mergeCell ref="B3:I3"/>
    <mergeCell ref="E27:I27"/>
    <mergeCell ref="E5:I5"/>
    <mergeCell ref="B23:I23"/>
  </mergeCells>
  <dataValidations count="1">
    <dataValidation sqref="C6" showDropDown="0" showInputMessage="0" showErrorMessage="1" allowBlank="1" errorTitle="Not on the list" error="Choose Qualifying earnings or Full pay" type="list">
      <formula1>"Qualifying earnings,Full pay"</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Employee Cost Calculator</dc:title>
  <dc:subject xmlns:dc="http://purl.org/dc/elements/1.1/">True cost of an employee, 2026/27: employer NI, pension, Employment Allowance</dc:subject>
  <dcterms:created xmlns:dcterms="http://purl.org/dc/terms/" xmlns:xsi="http://www.w3.org/2001/XMLSchema-instance" xsi:type="dcterms:W3CDTF">2026-08-07T13:30:25Z</dcterms:created>
  <dcterms:modified xmlns:dcterms="http://purl.org/dc/terms/" xmlns:xsi="http://www.w3.org/2001/XMLSchema-instance" xsi:type="dcterms:W3CDTF">2026-08-07T13:30:25Z</dcterms:modified>
</cp:coreProperties>
</file>