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Forecast" sheetId="2" state="visible" r:id="rId2"/>
    <sheet xmlns:r="http://schemas.openxmlformats.org/officeDocument/2006/relationships" name="Chart"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yyyy-mm-dd"/>
    <numFmt numFmtId="166" formatCode="dd mmm"/>
    <numFmt numFmtId="167"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6" fontId="6" fillId="2" borderId="0" applyAlignment="1" pivotButton="0" quotePrefix="0" xfId="0">
      <alignment horizontal="center"/>
    </xf>
    <xf numFmtId="0" fontId="7" fillId="4" borderId="1" pivotButton="0" quotePrefix="0" xfId="0"/>
    <xf numFmtId="164" fontId="7" fillId="3" borderId="1" pivotButton="0" quotePrefix="0" xfId="0"/>
    <xf numFmtId="164" fontId="7" fillId="4" borderId="1" pivotButton="0" quotePrefix="0" xfId="0"/>
    <xf numFmtId="0" fontId="8" fillId="4" borderId="1" pivotButton="0" quotePrefix="0" xfId="0"/>
    <xf numFmtId="164" fontId="8" fillId="4" borderId="1" pivotButton="0" quotePrefix="0" xfId="0"/>
    <xf numFmtId="0" fontId="8" fillId="0" borderId="0" pivotButton="0" quotePrefix="0" xfId="0"/>
    <xf numFmtId="164" fontId="9" fillId="4" borderId="1" pivotButton="0" quotePrefix="0" xfId="0"/>
    <xf numFmtId="167" fontId="8" fillId="4" borderId="1" pivotButton="0" quotePrefix="0" xfId="0"/>
    <xf numFmtId="3" fontId="8" fillId="4" borderId="1" pivotButton="0" quotePrefix="0" xfId="0"/>
    <xf numFmtId="0" fontId="10" fillId="0" borderId="0"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Closing balance</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'Forecast'!$B$8:$N$8</f>
            </numRef>
          </cat>
          <val>
            <numRef>
              <f>'Forecast'!$B$23</f>
            </numRef>
          </val>
        </ser>
        <ser>
          <idx val="1"/>
          <order val="1"/>
          <spPr>
            <a:ln xmlns:a="http://schemas.openxmlformats.org/drawingml/2006/main">
              <a:prstDash val="solid"/>
            </a:ln>
          </spPr>
          <marker>
            <symbol val="none"/>
            <spPr>
              <a:ln xmlns:a="http://schemas.openxmlformats.org/drawingml/2006/main">
                <a:prstDash val="solid"/>
              </a:ln>
            </spPr>
          </marker>
          <cat>
            <numRef>
              <f>'Forecast'!$B$8:$N$8</f>
            </numRef>
          </cat>
          <val>
            <numRef>
              <f>'Forecast'!$C$23</f>
            </numRef>
          </val>
        </ser>
        <ser>
          <idx val="2"/>
          <order val="2"/>
          <spPr>
            <a:ln xmlns:a="http://schemas.openxmlformats.org/drawingml/2006/main">
              <a:prstDash val="solid"/>
            </a:ln>
          </spPr>
          <marker>
            <symbol val="none"/>
            <spPr>
              <a:ln xmlns:a="http://schemas.openxmlformats.org/drawingml/2006/main">
                <a:prstDash val="solid"/>
              </a:ln>
            </spPr>
          </marker>
          <cat>
            <numRef>
              <f>'Forecast'!$B$8:$N$8</f>
            </numRef>
          </cat>
          <val>
            <numRef>
              <f>'Forecast'!$D$23</f>
            </numRef>
          </val>
        </ser>
        <ser>
          <idx val="3"/>
          <order val="3"/>
          <spPr>
            <a:ln xmlns:a="http://schemas.openxmlformats.org/drawingml/2006/main">
              <a:prstDash val="solid"/>
            </a:ln>
          </spPr>
          <marker>
            <symbol val="none"/>
            <spPr>
              <a:ln xmlns:a="http://schemas.openxmlformats.org/drawingml/2006/main">
                <a:prstDash val="solid"/>
              </a:ln>
            </spPr>
          </marker>
          <cat>
            <numRef>
              <f>'Forecast'!$B$8:$N$8</f>
            </numRef>
          </cat>
          <val>
            <numRef>
              <f>'Forecast'!$E$23</f>
            </numRef>
          </val>
        </ser>
        <ser>
          <idx val="4"/>
          <order val="4"/>
          <spPr>
            <a:ln xmlns:a="http://schemas.openxmlformats.org/drawingml/2006/main">
              <a:prstDash val="solid"/>
            </a:ln>
          </spPr>
          <marker>
            <symbol val="none"/>
            <spPr>
              <a:ln xmlns:a="http://schemas.openxmlformats.org/drawingml/2006/main">
                <a:prstDash val="solid"/>
              </a:ln>
            </spPr>
          </marker>
          <cat>
            <numRef>
              <f>'Forecast'!$B$8:$N$8</f>
            </numRef>
          </cat>
          <val>
            <numRef>
              <f>'Forecast'!$F$23</f>
            </numRef>
          </val>
        </ser>
        <ser>
          <idx val="5"/>
          <order val="5"/>
          <spPr>
            <a:ln xmlns:a="http://schemas.openxmlformats.org/drawingml/2006/main">
              <a:prstDash val="solid"/>
            </a:ln>
          </spPr>
          <marker>
            <symbol val="none"/>
            <spPr>
              <a:ln xmlns:a="http://schemas.openxmlformats.org/drawingml/2006/main">
                <a:prstDash val="solid"/>
              </a:ln>
            </spPr>
          </marker>
          <cat>
            <numRef>
              <f>'Forecast'!$B$8:$N$8</f>
            </numRef>
          </cat>
          <val>
            <numRef>
              <f>'Forecast'!$G$23</f>
            </numRef>
          </val>
        </ser>
        <ser>
          <idx val="6"/>
          <order val="6"/>
          <spPr>
            <a:ln xmlns:a="http://schemas.openxmlformats.org/drawingml/2006/main">
              <a:prstDash val="solid"/>
            </a:ln>
          </spPr>
          <marker>
            <symbol val="none"/>
            <spPr>
              <a:ln xmlns:a="http://schemas.openxmlformats.org/drawingml/2006/main">
                <a:prstDash val="solid"/>
              </a:ln>
            </spPr>
          </marker>
          <cat>
            <numRef>
              <f>'Forecast'!$B$8:$N$8</f>
            </numRef>
          </cat>
          <val>
            <numRef>
              <f>'Forecast'!$H$23</f>
            </numRef>
          </val>
        </ser>
        <ser>
          <idx val="7"/>
          <order val="7"/>
          <spPr>
            <a:ln xmlns:a="http://schemas.openxmlformats.org/drawingml/2006/main">
              <a:prstDash val="solid"/>
            </a:ln>
          </spPr>
          <marker>
            <symbol val="none"/>
            <spPr>
              <a:ln xmlns:a="http://schemas.openxmlformats.org/drawingml/2006/main">
                <a:prstDash val="solid"/>
              </a:ln>
            </spPr>
          </marker>
          <cat>
            <numRef>
              <f>'Forecast'!$B$8:$N$8</f>
            </numRef>
          </cat>
          <val>
            <numRef>
              <f>'Forecast'!$I$23</f>
            </numRef>
          </val>
        </ser>
        <ser>
          <idx val="8"/>
          <order val="8"/>
          <spPr>
            <a:ln xmlns:a="http://schemas.openxmlformats.org/drawingml/2006/main">
              <a:prstDash val="solid"/>
            </a:ln>
          </spPr>
          <marker>
            <symbol val="none"/>
            <spPr>
              <a:ln xmlns:a="http://schemas.openxmlformats.org/drawingml/2006/main">
                <a:prstDash val="solid"/>
              </a:ln>
            </spPr>
          </marker>
          <cat>
            <numRef>
              <f>'Forecast'!$B$8:$N$8</f>
            </numRef>
          </cat>
          <val>
            <numRef>
              <f>'Forecast'!$J$23</f>
            </numRef>
          </val>
        </ser>
        <ser>
          <idx val="9"/>
          <order val="9"/>
          <spPr>
            <a:ln xmlns:a="http://schemas.openxmlformats.org/drawingml/2006/main">
              <a:prstDash val="solid"/>
            </a:ln>
          </spPr>
          <marker>
            <symbol val="none"/>
            <spPr>
              <a:ln xmlns:a="http://schemas.openxmlformats.org/drawingml/2006/main">
                <a:prstDash val="solid"/>
              </a:ln>
            </spPr>
          </marker>
          <cat>
            <numRef>
              <f>'Forecast'!$B$8:$N$8</f>
            </numRef>
          </cat>
          <val>
            <numRef>
              <f>'Forecast'!$K$23</f>
            </numRef>
          </val>
        </ser>
        <ser>
          <idx val="10"/>
          <order val="10"/>
          <spPr>
            <a:ln xmlns:a="http://schemas.openxmlformats.org/drawingml/2006/main">
              <a:prstDash val="solid"/>
            </a:ln>
          </spPr>
          <marker>
            <symbol val="none"/>
            <spPr>
              <a:ln xmlns:a="http://schemas.openxmlformats.org/drawingml/2006/main">
                <a:prstDash val="solid"/>
              </a:ln>
            </spPr>
          </marker>
          <cat>
            <numRef>
              <f>'Forecast'!$B$8:$N$8</f>
            </numRef>
          </cat>
          <val>
            <numRef>
              <f>'Forecast'!$L$23</f>
            </numRef>
          </val>
        </ser>
        <ser>
          <idx val="11"/>
          <order val="11"/>
          <spPr>
            <a:ln xmlns:a="http://schemas.openxmlformats.org/drawingml/2006/main">
              <a:prstDash val="solid"/>
            </a:ln>
          </spPr>
          <marker>
            <symbol val="none"/>
            <spPr>
              <a:ln xmlns:a="http://schemas.openxmlformats.org/drawingml/2006/main">
                <a:prstDash val="solid"/>
              </a:ln>
            </spPr>
          </marker>
          <cat>
            <numRef>
              <f>'Forecast'!$B$8:$N$8</f>
            </numRef>
          </cat>
          <val>
            <numRef>
              <f>'Forecast'!$M$23</f>
            </numRef>
          </val>
        </ser>
        <ser>
          <idx val="12"/>
          <order val="12"/>
          <spPr>
            <a:ln xmlns:a="http://schemas.openxmlformats.org/drawingml/2006/main">
              <a:prstDash val="solid"/>
            </a:ln>
          </spPr>
          <marker>
            <symbol val="none"/>
            <spPr>
              <a:ln xmlns:a="http://schemas.openxmlformats.org/drawingml/2006/main">
                <a:prstDash val="solid"/>
              </a:ln>
            </spPr>
          </marker>
          <cat>
            <numRef>
              <f>'Forecast'!$B$8:$N$8</f>
            </numRef>
          </cat>
          <val>
            <numRef>
              <f>'Forecast'!$N$23</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4</row>
      <rowOff>0</rowOff>
    </from>
    <ext cx="86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13-Week Cash Flow Forecast</t>
        </is>
      </c>
    </row>
    <row r="3">
      <c r="A3" s="3" t="inlineStr">
        <is>
          <t>Thirteen weeks on the Etsy deposit cycle, through the season that pays for the year.</t>
        </is>
      </c>
    </row>
    <row r="5">
      <c r="B5" s="4" t="inlineStr">
        <is>
          <t>Why a maker's cash flow is harder than the profit</t>
        </is>
      </c>
    </row>
    <row r="6" ht="45" customHeight="1">
      <c r="B6" s="5" t="inlineStr">
        <is>
          <t>An Etsy shop making things by hand buys its materials weeks or months before it sells anything made from them. In the autumn that gap is at its widest: the clay, the wax and the wool for Christmas are bought in September and October, when the bank balance is at its lowest.</t>
        </is>
      </c>
    </row>
    <row r="8" ht="30" customHeight="1">
      <c r="B8" s="5" t="inlineStr">
        <is>
          <t>So a shop can have an excellent year on paper and still not be able to pay for materials in October. That is what this forecast is for.</t>
        </is>
      </c>
    </row>
    <row r="10">
      <c r="B10" s="4" t="inlineStr">
        <is>
          <t>Thirteen weeks</t>
        </is>
      </c>
    </row>
    <row r="11" ht="45" customHeight="1">
      <c r="B11" s="5" t="inlineStr">
        <is>
          <t>Long enough to contain a VAT quarter and a season's buying, short enough that you can still do something about what it shows. Beyond thirteen weeks a forecast is a guess with decimal places.</t>
        </is>
      </c>
    </row>
    <row r="13">
      <c r="B13" s="4" t="inlineStr">
        <is>
          <t>Deposits, not sales</t>
        </is>
      </c>
    </row>
    <row r="14" ht="45" customHeight="1">
      <c r="B14" s="5" t="inlineStr">
        <is>
          <t>The income line is what Etsy actually deposits, which arrives on the schedule you set and after Etsy's fees have come out. Putting your sales figure in this line is the commonest way to make a forecast look fine and then be wrong.</t>
        </is>
      </c>
    </row>
    <row r="16">
      <c r="B16" s="4" t="inlineStr">
        <is>
          <t>The one number</t>
        </is>
      </c>
    </row>
    <row r="17" ht="45" customHeight="1">
      <c r="B17" s="5" t="inlineStr">
        <is>
          <t>The lowest closing balance and the week it happens. Everything else exists to produce those two figures. If the low point is negative, the usual fix is to move a materials order by a fortnight rather than anything more dramatic.</t>
        </is>
      </c>
    </row>
    <row r="19">
      <c r="B19" s="4" t="inlineStr">
        <is>
          <t>Keep the VAT money somewhere else</t>
        </is>
      </c>
    </row>
    <row r="20" ht="45" customHeight="1">
      <c r="B20" s="5" t="inlineStr">
        <is>
          <t>The commonest cause of a negative week is a VAT payment made out of working capital that was never set aside. A second account and a standing order on deposit day removes the problem entirely.</t>
        </is>
      </c>
    </row>
    <row r="22">
      <c r="B22" s="4" t="inlineStr">
        <is>
          <t>General information</t>
        </is>
      </c>
    </row>
    <row r="23" ht="30" customHeight="1">
      <c r="B23"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34"/>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3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3" customWidth="1" min="15" max="15"/>
  </cols>
  <sheetData>
    <row r="1">
      <c r="A1" s="1" t="inlineStr">
        <is>
          <t>ZAZEN TAX</t>
        </is>
      </c>
    </row>
    <row r="2">
      <c r="A2" s="2" t="inlineStr">
        <is>
          <t>Thirteen weeks, on the deposit cycle</t>
        </is>
      </c>
    </row>
    <row r="3">
      <c r="A3" s="3" t="inlineStr">
        <is>
          <t>The income line is what Etsy deposits, not what you sold.</t>
        </is>
      </c>
    </row>
    <row r="5" ht="19" customHeight="1">
      <c r="A5" s="6" t="inlineStr">
        <is>
          <t xml:space="preserve">  Starting point</t>
        </is>
      </c>
      <c r="B5" s="7" t="n"/>
      <c r="C5" s="7" t="n"/>
    </row>
    <row r="6">
      <c r="A6" s="8" t="inlineStr">
        <is>
          <t>Cash in the bank today</t>
        </is>
      </c>
      <c r="B6" s="9" t="n">
        <v>1850</v>
      </c>
      <c r="C6" s="10" t="inlineStr">
        <is>
          <t>The bank balance, not the Etsy balance.</t>
        </is>
      </c>
    </row>
    <row r="7">
      <c r="A7" s="8" t="inlineStr">
        <is>
          <t>Held by Etsy, released over 13 weeks</t>
        </is>
      </c>
      <c r="B7" s="9" t="n">
        <v>0</v>
      </c>
      <c r="C7" s="10" t="inlineStr">
        <is>
          <t>Etsy can hold funds on a new shop or on individual orders. Money on hold is yours and cannot pay a supplier.</t>
        </is>
      </c>
    </row>
    <row r="8">
      <c r="A8" s="6" t="inlineStr">
        <is>
          <t>Week beginning</t>
        </is>
      </c>
      <c r="B8" s="11" t="n">
        <v>46272</v>
      </c>
      <c r="C8" s="11" t="n">
        <v>46279</v>
      </c>
      <c r="D8" s="11" t="n">
        <v>46286</v>
      </c>
      <c r="E8" s="11" t="n">
        <v>46293</v>
      </c>
      <c r="F8" s="11" t="n">
        <v>46300</v>
      </c>
      <c r="G8" s="11" t="n">
        <v>46307</v>
      </c>
      <c r="H8" s="11" t="n">
        <v>46314</v>
      </c>
      <c r="I8" s="11" t="n">
        <v>46321</v>
      </c>
      <c r="J8" s="11" t="n">
        <v>46328</v>
      </c>
      <c r="K8" s="11" t="n">
        <v>46335</v>
      </c>
      <c r="L8" s="11" t="n">
        <v>46342</v>
      </c>
      <c r="M8" s="11" t="n">
        <v>46349</v>
      </c>
      <c r="N8" s="11" t="n">
        <v>46356</v>
      </c>
      <c r="O8" s="6" t="inlineStr">
        <is>
          <t>13 weeks</t>
        </is>
      </c>
    </row>
    <row r="9" ht="19" customHeight="1">
      <c r="A9" s="6" t="inlineStr">
        <is>
          <t xml:space="preserve">  Money in</t>
        </is>
      </c>
      <c r="B9" s="7" t="n"/>
      <c r="C9" s="7" t="n"/>
      <c r="D9" s="7" t="n"/>
      <c r="E9" s="7" t="n"/>
      <c r="F9" s="7" t="n"/>
      <c r="G9" s="7" t="n"/>
      <c r="H9" s="7" t="n"/>
      <c r="I9" s="7" t="n"/>
      <c r="J9" s="7" t="n"/>
      <c r="K9" s="7" t="n"/>
      <c r="L9" s="7" t="n"/>
      <c r="M9" s="7" t="n"/>
      <c r="N9" s="7" t="n"/>
      <c r="O9" s="7" t="n"/>
    </row>
    <row r="10">
      <c r="A10" s="12" t="inlineStr">
        <is>
          <t>Etsy deposits</t>
        </is>
      </c>
      <c r="B10" s="13" t="n">
        <v>620</v>
      </c>
      <c r="C10" s="13" t="n">
        <v>640</v>
      </c>
      <c r="D10" s="13" t="n">
        <v>700</v>
      </c>
      <c r="E10" s="13" t="n">
        <v>760</v>
      </c>
      <c r="F10" s="13" t="n">
        <v>900</v>
      </c>
      <c r="G10" s="13" t="n">
        <v>1150</v>
      </c>
      <c r="H10" s="13" t="n">
        <v>1480</v>
      </c>
      <c r="I10" s="13" t="n">
        <v>1900</v>
      </c>
      <c r="J10" s="13" t="n">
        <v>2400</v>
      </c>
      <c r="K10" s="13" t="n">
        <v>2900</v>
      </c>
      <c r="L10" s="13" t="n">
        <v>3300</v>
      </c>
      <c r="M10" s="13" t="n">
        <v>2600</v>
      </c>
      <c r="N10" s="13" t="n">
        <v>1400</v>
      </c>
      <c r="O10" s="14">
        <f>SUM($B10:$N10)</f>
        <v/>
      </c>
    </row>
    <row r="11">
      <c r="A11" s="12" t="inlineStr">
        <is>
          <t>Released from hold</t>
        </is>
      </c>
      <c r="B11" s="14">
        <f>IFERROR($B$7/13,0)</f>
        <v/>
      </c>
      <c r="C11" s="14">
        <f>IFERROR($B$7/13,0)</f>
        <v/>
      </c>
      <c r="D11" s="14">
        <f>IFERROR($B$7/13,0)</f>
        <v/>
      </c>
      <c r="E11" s="14">
        <f>IFERROR($B$7/13,0)</f>
        <v/>
      </c>
      <c r="F11" s="14">
        <f>IFERROR($B$7/13,0)</f>
        <v/>
      </c>
      <c r="G11" s="14">
        <f>IFERROR($B$7/13,0)</f>
        <v/>
      </c>
      <c r="H11" s="14">
        <f>IFERROR($B$7/13,0)</f>
        <v/>
      </c>
      <c r="I11" s="14">
        <f>IFERROR($B$7/13,0)</f>
        <v/>
      </c>
      <c r="J11" s="14">
        <f>IFERROR($B$7/13,0)</f>
        <v/>
      </c>
      <c r="K11" s="14">
        <f>IFERROR($B$7/13,0)</f>
        <v/>
      </c>
      <c r="L11" s="14">
        <f>IFERROR($B$7/13,0)</f>
        <v/>
      </c>
      <c r="M11" s="14">
        <f>IFERROR($B$7/13,0)</f>
        <v/>
      </c>
      <c r="N11" s="14">
        <f>IFERROR($B$7/13,0)</f>
        <v/>
      </c>
      <c r="O11" s="14">
        <f>SUM($B11:$N11)</f>
        <v/>
      </c>
    </row>
    <row r="12">
      <c r="A12" s="12" t="inlineStr">
        <is>
          <t>Fairs and anything else</t>
        </is>
      </c>
      <c r="B12" s="13" t="n">
        <v>0</v>
      </c>
      <c r="C12" s="13" t="n">
        <v>0</v>
      </c>
      <c r="D12" s="13" t="n">
        <v>0</v>
      </c>
      <c r="E12" s="13" t="n">
        <v>0</v>
      </c>
      <c r="F12" s="13" t="n">
        <v>0</v>
      </c>
      <c r="G12" s="13" t="n">
        <v>0</v>
      </c>
      <c r="H12" s="13" t="n">
        <v>0</v>
      </c>
      <c r="I12" s="13" t="n">
        <v>0</v>
      </c>
      <c r="J12" s="13" t="n">
        <v>0</v>
      </c>
      <c r="K12" s="13" t="n">
        <v>0</v>
      </c>
      <c r="L12" s="13" t="n">
        <v>0</v>
      </c>
      <c r="M12" s="13" t="n">
        <v>0</v>
      </c>
      <c r="N12" s="13" t="n">
        <v>0</v>
      </c>
      <c r="O12" s="14">
        <f>SUM($B12:$N12)</f>
        <v/>
      </c>
    </row>
    <row r="13">
      <c r="A13" s="15" t="inlineStr">
        <is>
          <t>Total in</t>
        </is>
      </c>
      <c r="B13" s="16">
        <f>B10+B11+B12</f>
        <v/>
      </c>
      <c r="C13" s="16">
        <f>C10+C11+C12</f>
        <v/>
      </c>
      <c r="D13" s="16">
        <f>D10+D11+D12</f>
        <v/>
      </c>
      <c r="E13" s="16">
        <f>E10+E11+E12</f>
        <v/>
      </c>
      <c r="F13" s="16">
        <f>F10+F11+F12</f>
        <v/>
      </c>
      <c r="G13" s="16">
        <f>G10+G11+G12</f>
        <v/>
      </c>
      <c r="H13" s="16">
        <f>H10+H11+H12</f>
        <v/>
      </c>
      <c r="I13" s="16">
        <f>I10+I11+I12</f>
        <v/>
      </c>
      <c r="J13" s="16">
        <f>J10+J11+J12</f>
        <v/>
      </c>
      <c r="K13" s="16">
        <f>K10+K11+K12</f>
        <v/>
      </c>
      <c r="L13" s="16">
        <f>L10+L11+L12</f>
        <v/>
      </c>
      <c r="M13" s="16">
        <f>M10+M11+M12</f>
        <v/>
      </c>
      <c r="N13" s="16">
        <f>N10+N11+N12</f>
        <v/>
      </c>
      <c r="O13" s="16">
        <f>SUM($B13:$N13)</f>
        <v/>
      </c>
    </row>
    <row r="15" ht="19" customHeight="1">
      <c r="A15" s="6" t="inlineStr">
        <is>
          <t xml:space="preserve">  Money out</t>
        </is>
      </c>
      <c r="B15" s="7" t="n"/>
      <c r="C15" s="7" t="n"/>
      <c r="D15" s="7" t="n"/>
      <c r="E15" s="7" t="n"/>
      <c r="F15" s="7" t="n"/>
      <c r="G15" s="7" t="n"/>
      <c r="H15" s="7" t="n"/>
      <c r="I15" s="7" t="n"/>
      <c r="J15" s="7" t="n"/>
      <c r="K15" s="7" t="n"/>
      <c r="L15" s="7" t="n"/>
      <c r="M15" s="7" t="n"/>
      <c r="N15" s="7" t="n"/>
      <c r="O15" s="7" t="n"/>
    </row>
    <row r="16">
      <c r="A16" s="12" t="inlineStr">
        <is>
          <t>Materials</t>
        </is>
      </c>
      <c r="B16" s="13" t="n">
        <v>1600</v>
      </c>
      <c r="C16" s="13" t="n">
        <v>0</v>
      </c>
      <c r="D16" s="13" t="n">
        <v>1250</v>
      </c>
      <c r="E16" s="13" t="n">
        <v>0</v>
      </c>
      <c r="F16" s="13" t="n">
        <v>900</v>
      </c>
      <c r="G16" s="13" t="n">
        <v>0</v>
      </c>
      <c r="H16" s="13" t="n">
        <v>0</v>
      </c>
      <c r="I16" s="13" t="n">
        <v>0</v>
      </c>
      <c r="J16" s="13" t="n">
        <v>0</v>
      </c>
      <c r="K16" s="13" t="n">
        <v>0</v>
      </c>
      <c r="L16" s="13" t="n">
        <v>0</v>
      </c>
      <c r="M16" s="13" t="n">
        <v>0</v>
      </c>
      <c r="N16" s="13" t="n">
        <v>0</v>
      </c>
      <c r="O16" s="14">
        <f>SUM($B16:$N16)</f>
        <v/>
      </c>
    </row>
    <row r="17">
      <c r="A17" s="12" t="inlineStr">
        <is>
          <t>Everything else</t>
        </is>
      </c>
      <c r="B17" s="13" t="n">
        <v>340</v>
      </c>
      <c r="C17" s="13" t="n">
        <v>340</v>
      </c>
      <c r="D17" s="13" t="n">
        <v>340</v>
      </c>
      <c r="E17" s="13" t="n">
        <v>620</v>
      </c>
      <c r="F17" s="13" t="n">
        <v>340</v>
      </c>
      <c r="G17" s="13" t="n">
        <v>340</v>
      </c>
      <c r="H17" s="13" t="n">
        <v>340</v>
      </c>
      <c r="I17" s="13" t="n">
        <v>620</v>
      </c>
      <c r="J17" s="13" t="n">
        <v>340</v>
      </c>
      <c r="K17" s="13" t="n">
        <v>340</v>
      </c>
      <c r="L17" s="13" t="n">
        <v>340</v>
      </c>
      <c r="M17" s="13" t="n">
        <v>620</v>
      </c>
      <c r="N17" s="13" t="n">
        <v>340</v>
      </c>
      <c r="O17" s="14">
        <f>SUM($B17:$N17)</f>
        <v/>
      </c>
    </row>
    <row r="18">
      <c r="A18" s="12" t="inlineStr">
        <is>
          <t>VAT payment</t>
        </is>
      </c>
      <c r="B18" s="13" t="n">
        <v>0</v>
      </c>
      <c r="C18" s="13" t="n">
        <v>0</v>
      </c>
      <c r="D18" s="13" t="n">
        <v>0</v>
      </c>
      <c r="E18" s="13" t="n">
        <v>0</v>
      </c>
      <c r="F18" s="13" t="n">
        <v>0</v>
      </c>
      <c r="G18" s="13" t="n">
        <v>1180</v>
      </c>
      <c r="H18" s="13" t="n">
        <v>0</v>
      </c>
      <c r="I18" s="13" t="n">
        <v>0</v>
      </c>
      <c r="J18" s="13" t="n">
        <v>0</v>
      </c>
      <c r="K18" s="13" t="n">
        <v>0</v>
      </c>
      <c r="L18" s="13" t="n">
        <v>0</v>
      </c>
      <c r="M18" s="13" t="n">
        <v>0</v>
      </c>
      <c r="N18" s="13" t="n">
        <v>0</v>
      </c>
      <c r="O18" s="14">
        <f>SUM($B18:$N18)</f>
        <v/>
      </c>
    </row>
    <row r="19">
      <c r="A19" s="15" t="inlineStr">
        <is>
          <t>Total out</t>
        </is>
      </c>
      <c r="B19" s="16">
        <f>B16+B17+B18</f>
        <v/>
      </c>
      <c r="C19" s="16">
        <f>C16+C17+C18</f>
        <v/>
      </c>
      <c r="D19" s="16">
        <f>D16+D17+D18</f>
        <v/>
      </c>
      <c r="E19" s="16">
        <f>E16+E17+E18</f>
        <v/>
      </c>
      <c r="F19" s="16">
        <f>F16+F17+F18</f>
        <v/>
      </c>
      <c r="G19" s="16">
        <f>G16+G17+G18</f>
        <v/>
      </c>
      <c r="H19" s="16">
        <f>H16+H17+H18</f>
        <v/>
      </c>
      <c r="I19" s="16">
        <f>I16+I17+I18</f>
        <v/>
      </c>
      <c r="J19" s="16">
        <f>J16+J17+J18</f>
        <v/>
      </c>
      <c r="K19" s="16">
        <f>K16+K17+K18</f>
        <v/>
      </c>
      <c r="L19" s="16">
        <f>L16+L17+L18</f>
        <v/>
      </c>
      <c r="M19" s="16">
        <f>M16+M17+M18</f>
        <v/>
      </c>
      <c r="N19" s="16">
        <f>N16+N17+N18</f>
        <v/>
      </c>
      <c r="O19" s="16">
        <f>SUM($B19:$N19)</f>
        <v/>
      </c>
    </row>
    <row r="21" ht="19" customHeight="1">
      <c r="A21" s="6" t="inlineStr">
        <is>
          <t xml:space="preserve">  Where it leaves you</t>
        </is>
      </c>
      <c r="B21" s="7" t="n"/>
      <c r="C21" s="7" t="n"/>
      <c r="D21" s="7" t="n"/>
      <c r="E21" s="7" t="n"/>
      <c r="F21" s="7" t="n"/>
      <c r="G21" s="7" t="n"/>
      <c r="H21" s="7" t="n"/>
      <c r="I21" s="7" t="n"/>
      <c r="J21" s="7" t="n"/>
      <c r="K21" s="7" t="n"/>
      <c r="L21" s="7" t="n"/>
      <c r="M21" s="7" t="n"/>
      <c r="N21" s="7" t="n"/>
      <c r="O21" s="7" t="n"/>
    </row>
    <row r="22">
      <c r="A22" s="12" t="inlineStr">
        <is>
          <t>Movement in the week</t>
        </is>
      </c>
      <c r="B22" s="14">
        <f>B13-B19</f>
        <v/>
      </c>
      <c r="C22" s="14">
        <f>C13-C19</f>
        <v/>
      </c>
      <c r="D22" s="14">
        <f>D13-D19</f>
        <v/>
      </c>
      <c r="E22" s="14">
        <f>E13-E19</f>
        <v/>
      </c>
      <c r="F22" s="14">
        <f>F13-F19</f>
        <v/>
      </c>
      <c r="G22" s="14">
        <f>G13-G19</f>
        <v/>
      </c>
      <c r="H22" s="14">
        <f>H13-H19</f>
        <v/>
      </c>
      <c r="I22" s="14">
        <f>I13-I19</f>
        <v/>
      </c>
      <c r="J22" s="14">
        <f>J13-J19</f>
        <v/>
      </c>
      <c r="K22" s="14">
        <f>K13-K19</f>
        <v/>
      </c>
      <c r="L22" s="14">
        <f>L13-L19</f>
        <v/>
      </c>
      <c r="M22" s="14">
        <f>M13-M19</f>
        <v/>
      </c>
      <c r="N22" s="14">
        <f>N13-N19</f>
        <v/>
      </c>
      <c r="O22" s="14">
        <f>SUM($B22:$N22)</f>
        <v/>
      </c>
    </row>
    <row r="23">
      <c r="A23" s="15" t="inlineStr">
        <is>
          <t>Closing balance</t>
        </is>
      </c>
      <c r="B23" s="16">
        <f>$B$6+B22</f>
        <v/>
      </c>
      <c r="C23" s="16">
        <f>B23+C22</f>
        <v/>
      </c>
      <c r="D23" s="16">
        <f>C23+D22</f>
        <v/>
      </c>
      <c r="E23" s="16">
        <f>D23+E22</f>
        <v/>
      </c>
      <c r="F23" s="16">
        <f>E23+F22</f>
        <v/>
      </c>
      <c r="G23" s="16">
        <f>F23+G22</f>
        <v/>
      </c>
      <c r="H23" s="16">
        <f>G23+H22</f>
        <v/>
      </c>
      <c r="I23" s="16">
        <f>H23+I22</f>
        <v/>
      </c>
      <c r="J23" s="16">
        <f>I23+J22</f>
        <v/>
      </c>
      <c r="K23" s="16">
        <f>J23+K22</f>
        <v/>
      </c>
      <c r="L23" s="16">
        <f>K23+L22</f>
        <v/>
      </c>
      <c r="M23" s="16">
        <f>L23+M22</f>
        <v/>
      </c>
      <c r="N23" s="16">
        <f>M23+N22</f>
        <v/>
      </c>
      <c r="O23" s="16">
        <f>N23</f>
        <v/>
      </c>
    </row>
    <row r="26" ht="19" customHeight="1">
      <c r="A26" s="6" t="inlineStr">
        <is>
          <t xml:space="preserve">  The only number anybody acts on</t>
        </is>
      </c>
      <c r="B26" s="7" t="n"/>
      <c r="C26" s="7" t="n"/>
    </row>
    <row r="27">
      <c r="A27" s="17" t="inlineStr">
        <is>
          <t>Lowest closing balance</t>
        </is>
      </c>
      <c r="B27" s="18">
        <f>MIN($B$23:$N$23)</f>
        <v/>
      </c>
    </row>
    <row r="28">
      <c r="A28" s="8" t="inlineStr">
        <is>
          <t xml:space="preserve">  in the week beginning</t>
        </is>
      </c>
      <c r="B28" s="19">
        <f>IFERROR(INDEX($B$8:$N$8,MATCH(MIN($B$23:$N$23),$B$23:$N$23,0)),"")</f>
        <v/>
      </c>
      <c r="C28" s="10" t="inlineStr">
        <is>
          <t>Look at what is going out that week before anything else.</t>
        </is>
      </c>
    </row>
    <row r="29">
      <c r="A29" s="8" t="inlineStr">
        <is>
          <t>Weeks below zero</t>
        </is>
      </c>
      <c r="B29" s="20">
        <f>COUNTIF($B$23:$N$23,"&lt;0")</f>
        <v/>
      </c>
    </row>
    <row r="30">
      <c r="A30" s="8" t="inlineStr">
        <is>
          <t>Closing balance at week 13</t>
        </is>
      </c>
      <c r="B30" s="16">
        <f>N23</f>
        <v/>
      </c>
    </row>
    <row r="31">
      <c r="A31" s="8" t="inlineStr">
        <is>
          <t>Verdict</t>
        </is>
      </c>
      <c r="B31" s="15">
        <f>IF(MIN($B$23:$N$23)&lt;0,"You run out. Move a materials order or hold back the VAT money now.",IF(MIN($B$23:$N$23)&lt;$B$6*0.25,"Tight. One slow week and you are into it.","Comfortable across all thirteen weeks."))</f>
        <v/>
      </c>
    </row>
    <row r="33">
      <c r="A33" s="21" t="inlineStr">
        <is>
          <t>The materials in weeks one to five are for the sales in weeks nine to thirteen. That is the whole shape of a maker's autumn, and it is why the low point is at the start of a good season rather than the end of a bad one.</t>
        </is>
      </c>
    </row>
    <row r="34">
      <c r="A34" s="21" t="inlineStr">
        <is>
          <t>Set the held figure above if Etsy is holding funds. Money on hold is yours and cannot pay a supplier.</t>
        </is>
      </c>
    </row>
  </sheetData>
  <mergeCells count="1">
    <mergeCell ref="A3:H3"/>
  </mergeCells>
  <conditionalFormatting sqref="B23:N23">
    <cfRule type="cellIs" priority="1" operator="lessThan" dxfId="0">
      <formula>0</formula>
    </cfRule>
  </conditionalFormatting>
  <conditionalFormatting sqref="B27">
    <cfRule type="cellIs" priority="2" operator="lessThan" dxfId="0">
      <formula>0</formula>
    </cfRule>
    <cfRule type="cellIs" priority="3"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
  <sheetViews>
    <sheetView showGridLines="0" workbookViewId="0">
      <selection activeCell="A1" sqref="A1"/>
    </sheetView>
  </sheetViews>
  <sheetFormatPr baseColWidth="8" defaultRowHeight="15"/>
  <sheetData>
    <row r="1">
      <c r="A1" s="1" t="inlineStr">
        <is>
          <t>ZAZEN TAX</t>
        </is>
      </c>
    </row>
    <row r="2">
      <c r="A2" s="2" t="inlineStr">
        <is>
          <t>The closing balance, week by week</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2026-08-10T09:52:13Z</dcterms:created>
  <dcterms:modified xmlns:dcterms="http://purl.org/dc/terms/" xmlns:xsi="http://www.w3.org/2001/XMLSchema-instance" xsi:type="dcterms:W3CDTF">2026-08-10T09:52:13Z</dcterms:modified>
</cp:coreProperties>
</file>