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econciliation" sheetId="2" state="visible" r:id="rId2"/>
    <sheet xmlns:r="http://schemas.openxmlformats.org/officeDocument/2006/relationships" name="Journal" sheetId="3" state="visible" r:id="rId3"/>
    <sheet xmlns:r="http://schemas.openxmlformats.org/officeDocument/2006/relationships" name="Deposit log" sheetId="4" state="visible" r:id="rId4"/>
  </sheets>
  <definedNames/>
  <calcPr calcId="124519" fullCalcOnLoad="1"/>
</workbook>
</file>

<file path=xl/styles.xml><?xml version="1.0" encoding="utf-8"?>
<styleSheet xmlns="http://schemas.openxmlformats.org/spreadsheetml/2006/main">
  <numFmts count="4">
    <numFmt numFmtId="164" formatCode="£#,##0.00"/>
    <numFmt numFmtId="165" formatCode="0.0%"/>
    <numFmt numFmtId="166" formatCode="yyyy-mm-dd"/>
    <numFmt numFmtId="167" formatCode="dd mmm yyyy"/>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4" fontId="8" fillId="4" borderId="1" pivotButton="0" quotePrefix="0" xfId="0"/>
    <xf numFmtId="0" fontId="8" fillId="0" borderId="0" pivotButton="0" quotePrefix="0" xfId="0"/>
    <xf numFmtId="164" fontId="9" fillId="4" borderId="1" pivotButton="0" quotePrefix="0" xfId="0"/>
    <xf numFmtId="0" fontId="8" fillId="4" borderId="1" pivotButton="0" quotePrefix="0" xfId="0"/>
    <xf numFmtId="165" fontId="8" fillId="4" borderId="1" pivotButton="0" quotePrefix="0" xfId="0"/>
    <xf numFmtId="0" fontId="10" fillId="0" borderId="0" pivotButton="0" quotePrefix="0" xfId="0"/>
    <xf numFmtId="0" fontId="7" fillId="4" borderId="1" pivotButton="0" quotePrefix="0" xfId="0"/>
    <xf numFmtId="164" fontId="7" fillId="4" borderId="1" pivotButton="0" quotePrefix="0" xfId="0"/>
    <xf numFmtId="0" fontId="6" fillId="2" borderId="0" applyAlignment="1" pivotButton="0" quotePrefix="0" xfId="0">
      <alignment vertical="center" wrapText="1"/>
    </xf>
    <xf numFmtId="167" fontId="7" fillId="3" borderId="1" pivotButton="0" quotePrefix="0" xfId="0"/>
    <xf numFmtId="164" fontId="7" fillId="3" borderId="1" pivotButton="0" quotePrefix="0" xfId="0"/>
    <xf numFmtId="3" fontId="8" fillId="4" borderId="1" pivotButton="0" quotePrefix="0" xfId="0"/>
  </cellXfs>
  <cellStyles count="1">
    <cellStyle name="Normal" xfId="0" builtinId="0" hidden="0"/>
  </cellStyles>
  <dxfs count="3">
    <dxf>
      <fill>
        <patternFill patternType="solid">
          <fgColor rgb="00FAF0E2"/>
        </patternFill>
      </fill>
    </dxf>
    <dxf>
      <fill>
        <patternFill patternType="solid">
          <fgColor rgb="00E6F2EC"/>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8"/>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Etsy Payout Reconciliation Workbook</t>
        </is>
      </c>
    </row>
    <row r="3">
      <c r="A3" s="3" t="inlineStr">
        <is>
          <t>What the buyers paid down to the money in your bank, with whatever will not tie isolated rather than absorbed.</t>
        </is>
      </c>
    </row>
    <row r="5">
      <c r="B5" s="4" t="inlineStr">
        <is>
          <t>The deposit is not your turnover</t>
        </is>
      </c>
    </row>
    <row r="6" ht="45" customHeight="1">
      <c r="B6" s="5" t="inlineStr">
        <is>
          <t>Etsy takes its fees before it pays you. What arrives is what is left after listing fees, transaction fees, processing, the regulatory fee, Offsite Ads, Etsy Ads, postage labels, refunds and anything on hold.</t>
        </is>
      </c>
    </row>
    <row r="8" ht="30" customHeight="1">
      <c r="B8" s="5" t="inlineStr">
        <is>
          <t>Book the deposit as sales and you understate turnover by the whole of that list, which puts your VAT threshold position wrong as well as your profit.</t>
        </is>
      </c>
    </row>
    <row r="10">
      <c r="B10" s="4" t="inlineStr">
        <is>
          <t>The line that is not yours at all</t>
        </is>
      </c>
    </row>
    <row r="11" ht="45" customHeight="1">
      <c r="B11" s="5" t="inlineStr">
        <is>
          <t>If you sell digital downloads, Etsy is the deemed supplier and collects the VAT on those sales itself. That money passes through your account figures without ever being yours. It is not income and it is not your VAT to pay, and treating it as either will put your return out.</t>
        </is>
      </c>
    </row>
    <row r="13">
      <c r="B13" s="4" t="inlineStr">
        <is>
          <t>Ten reasons a month will not tie</t>
        </is>
      </c>
    </row>
    <row r="14" ht="30" customHeight="1">
      <c r="B14" s="5" t="inlineStr">
        <is>
          <t>1.  Timing: an order on the last day of the month deposits in the next one, and last month's tail arrives in this.</t>
        </is>
      </c>
    </row>
    <row r="16" ht="15" customHeight="1">
      <c r="B16" s="5" t="inlineStr">
        <is>
          <t>2.  Refunds against orders from an earlier period.</t>
        </is>
      </c>
    </row>
    <row r="18" ht="15" customHeight="1">
      <c r="B18" s="5" t="inlineStr">
        <is>
          <t>3.  Funds on hold, which are yours but not available.</t>
        </is>
      </c>
    </row>
    <row r="20" ht="15" customHeight="1">
      <c r="B20" s="5" t="inlineStr">
        <is>
          <t>4.  Postage labels bought through Etsy, deducted rather than invoiced.</t>
        </is>
      </c>
    </row>
    <row r="22" ht="30" customHeight="1">
      <c r="B22" s="5" t="inlineStr">
        <is>
          <t>5.  Etsy Ads and Offsite Ads, which are two different things on two different bases and are constantly confused.</t>
        </is>
      </c>
    </row>
    <row r="24" ht="15" customHeight="1">
      <c r="B24" s="5" t="inlineStr">
        <is>
          <t>6.  VAT Etsy collected on digital sales, which was never yours.</t>
        </is>
      </c>
    </row>
    <row r="26" ht="15" customHeight="1">
      <c r="B26" s="5" t="inlineStr">
        <is>
          <t>7.  Currency conversion on sales in another currency.</t>
        </is>
      </c>
    </row>
    <row r="28" ht="30" customHeight="1">
      <c r="B28" s="5" t="inlineStr">
        <is>
          <t>8.  The listing fee, which renews on every sale and so appears far more often than sellers expect.</t>
        </is>
      </c>
    </row>
    <row r="30" ht="15" customHeight="1">
      <c r="B30" s="5" t="inlineStr">
        <is>
          <t>9.  Bank timing: a deposit initiated on one day posts on another.</t>
        </is>
      </c>
    </row>
    <row r="32" ht="30" customHeight="1">
      <c r="B32" s="5" t="inlineStr">
        <is>
          <t>10. Sales taken outside Etsy, at a fair or through your own site, which never appear here at all.</t>
        </is>
      </c>
    </row>
    <row r="34">
      <c r="B34" s="4" t="inlineStr">
        <is>
          <t>The journal has to balance</t>
        </is>
      </c>
    </row>
    <row r="35" ht="45" customHeight="1">
      <c r="B35" s="5" t="inlineStr">
        <is>
          <t>The Journal sheet expresses the same month as double entry and adds up both sides. Total debits equal total credits equal the item value the buyers paid. If it does not balance, something on the Reconciliation sheet was mistyped, and the check says so rather than letting it through.</t>
        </is>
      </c>
    </row>
    <row r="37">
      <c r="B37" s="4" t="inlineStr">
        <is>
          <t>General information</t>
        </is>
      </c>
    </row>
    <row r="38" ht="30" customHeight="1">
      <c r="B38"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2"/>
  <sheetViews>
    <sheetView showGridLines="0" workbookViewId="0">
      <selection activeCell="A1" sqref="A1"/>
    </sheetView>
  </sheetViews>
  <sheetFormatPr baseColWidth="8" defaultRowHeight="15"/>
  <cols>
    <col width="44" customWidth="1" min="1" max="1"/>
    <col width="14" customWidth="1" min="2" max="2"/>
    <col width="56" customWidth="1" min="3" max="3"/>
  </cols>
  <sheetData>
    <row r="1">
      <c r="A1" s="1" t="inlineStr">
        <is>
          <t>ZAZEN TAX</t>
        </is>
      </c>
    </row>
    <row r="2">
      <c r="A2" s="2" t="inlineStr">
        <is>
          <t>One month, order value down to the bank</t>
        </is>
      </c>
    </row>
    <row r="5" ht="19" customHeight="1">
      <c r="A5" s="6" t="inlineStr">
        <is>
          <t xml:space="preserve">  What the buyers paid</t>
        </is>
      </c>
      <c r="B5" s="7" t="n"/>
      <c r="C5" s="7" t="n"/>
    </row>
    <row r="6">
      <c r="A6" s="8" t="inlineStr">
        <is>
          <t>Item value, everything the buyers paid</t>
        </is>
      </c>
      <c r="B6" s="9" t="n">
        <v>14820</v>
      </c>
      <c r="C6" s="10" t="inlineStr">
        <is>
          <t>Item prices plus delivery plus gift wrap, VAT included.</t>
        </is>
      </c>
    </row>
    <row r="7">
      <c r="A7" s="8" t="inlineStr">
        <is>
          <t>Refunds and cancellations</t>
        </is>
      </c>
      <c r="B7" s="9" t="n">
        <v>486</v>
      </c>
      <c r="C7" s="10" t="inlineStr">
        <is>
          <t>Issued this month, whichever month the order was in.</t>
        </is>
      </c>
    </row>
    <row r="8">
      <c r="A8" s="8" t="inlineStr">
        <is>
          <t>Net order value</t>
        </is>
      </c>
      <c r="B8" s="11">
        <f>$B$6-$B$7</f>
        <v/>
      </c>
    </row>
    <row r="10" ht="19" customHeight="1">
      <c r="A10" s="6" t="inlineStr">
        <is>
          <t xml:space="preserve">  What Etsy deducted</t>
        </is>
      </c>
      <c r="B10" s="7" t="n"/>
      <c r="C10" s="7" t="n"/>
    </row>
    <row r="11">
      <c r="A11" s="8" t="inlineStr">
        <is>
          <t>Listing fees</t>
        </is>
      </c>
      <c r="B11" s="9" t="n">
        <v>96.40000000000001</v>
      </c>
      <c r="C11" s="10" t="inlineStr">
        <is>
          <t>Renews every four months and on every sale.</t>
        </is>
      </c>
    </row>
    <row r="12">
      <c r="A12" s="8" t="inlineStr">
        <is>
          <t>Transaction fees</t>
        </is>
      </c>
      <c r="B12" s="9" t="n">
        <v>963.3</v>
      </c>
      <c r="C12" s="10" t="inlineStr">
        <is>
          <t>6.5% of the whole order.</t>
        </is>
      </c>
    </row>
    <row r="13">
      <c r="A13" s="8" t="inlineStr">
        <is>
          <t>Payment processing</t>
        </is>
      </c>
      <c r="B13" s="9" t="n">
        <v>689.6</v>
      </c>
      <c r="C13" s="10" t="inlineStr">
        <is>
          <t>The percentage plus 20p an order.</t>
        </is>
      </c>
    </row>
    <row r="14">
      <c r="A14" s="8" t="inlineStr">
        <is>
          <t>Regulatory operating fee</t>
        </is>
      </c>
      <c r="B14" s="9" t="n">
        <v>71.14</v>
      </c>
      <c r="C14" s="10" t="inlineStr">
        <is>
          <t>Small and unavoidable.</t>
        </is>
      </c>
    </row>
    <row r="15">
      <c r="A15" s="8" t="inlineStr">
        <is>
          <t>Offsite Ads</t>
        </is>
      </c>
      <c r="B15" s="9" t="n">
        <v>742.2</v>
      </c>
      <c r="C15" s="10" t="inlineStr">
        <is>
          <t>Only on attributed orders, and there are more of those than you would guess.</t>
        </is>
      </c>
    </row>
    <row r="16">
      <c r="A16" s="8" t="inlineStr">
        <is>
          <t>Etsy Ads, on-site</t>
        </is>
      </c>
      <c r="B16" s="9" t="n">
        <v>180</v>
      </c>
      <c r="C16" s="10" t="inlineStr">
        <is>
          <t>A daily budget you set, charged per click. Different from Offsite Ads and easy to confuse with it.</t>
        </is>
      </c>
    </row>
    <row r="17">
      <c r="A17" s="8" t="inlineStr">
        <is>
          <t>Etsy fees and advertising</t>
        </is>
      </c>
      <c r="B17" s="11">
        <f>$B$11+$B$12+$B$13+$B$14+$B$15+$B$16</f>
        <v/>
      </c>
      <c r="C17" s="10" t="inlineStr">
        <is>
          <t>Face value. Etsy adds no VAT to these if it holds your VAT number.</t>
        </is>
      </c>
    </row>
    <row r="19" ht="19" customHeight="1">
      <c r="A19" s="6" t="inlineStr">
        <is>
          <t xml:space="preserve">  Other deductions</t>
        </is>
      </c>
      <c r="B19" s="7" t="n"/>
      <c r="C19" s="7" t="n"/>
    </row>
    <row r="20">
      <c r="A20" s="8" t="inlineStr">
        <is>
          <t>Postage labels bought through Etsy</t>
        </is>
      </c>
      <c r="B20" s="9" t="n">
        <v>1284</v>
      </c>
      <c r="C20" s="10" t="inlineStr">
        <is>
          <t>Deducted from the deposit, not billed separately.</t>
        </is>
      </c>
    </row>
    <row r="21">
      <c r="A21" s="8" t="inlineStr">
        <is>
          <t>VAT Etsy collected on digital sales</t>
        </is>
      </c>
      <c r="B21" s="9" t="n">
        <v>214</v>
      </c>
      <c r="C21" s="10" t="inlineStr">
        <is>
          <t>Etsy is the deemed supplier on downloads, so it keeps this and pays it over. It was never your money.</t>
        </is>
      </c>
    </row>
    <row r="22">
      <c r="A22" s="8" t="inlineStr">
        <is>
          <t>Currency conversion</t>
        </is>
      </c>
      <c r="B22" s="9" t="n">
        <v>96</v>
      </c>
      <c r="C22" s="10" t="inlineStr">
        <is>
          <t>On sales in another currency.</t>
        </is>
      </c>
    </row>
    <row r="24" ht="19" customHeight="1">
      <c r="A24" s="6" t="inlineStr">
        <is>
          <t xml:space="preserve">  Timing, neither income nor cost</t>
        </is>
      </c>
      <c r="B24" s="7" t="n"/>
      <c r="C24" s="7" t="n"/>
    </row>
    <row r="25">
      <c r="A25" s="8" t="inlineStr">
        <is>
          <t>Funds put on hold this month</t>
        </is>
      </c>
      <c r="B25" s="9" t="n">
        <v>620</v>
      </c>
      <c r="C25" s="10" t="inlineStr">
        <is>
          <t>Still yours, not yet available.</t>
        </is>
      </c>
    </row>
    <row r="26">
      <c r="A26" s="8" t="inlineStr">
        <is>
          <t>Funds released from hold this month</t>
        </is>
      </c>
      <c r="B26" s="9" t="n">
        <v>540</v>
      </c>
      <c r="C26" s="10" t="inlineStr">
        <is>
          <t>Held earlier, available now.</t>
        </is>
      </c>
    </row>
    <row r="27">
      <c r="A27" s="8" t="inlineStr">
        <is>
          <t>Captured but not deposited by month end</t>
        </is>
      </c>
      <c r="B27" s="9" t="n">
        <v>810</v>
      </c>
      <c r="C27" s="10" t="inlineStr">
        <is>
          <t>Sales in the last day or two of the month.</t>
        </is>
      </c>
    </row>
    <row r="28">
      <c r="A28" s="8" t="inlineStr">
        <is>
          <t>Deposited this month from last month</t>
        </is>
      </c>
      <c r="B28" s="9" t="n">
        <v>745</v>
      </c>
      <c r="C28" s="10" t="inlineStr">
        <is>
          <t>The other side of the same timing.</t>
        </is>
      </c>
    </row>
    <row r="30" ht="19" customHeight="1">
      <c r="A30" s="6" t="inlineStr">
        <is>
          <t xml:space="preserve">  What should have reached the bank</t>
        </is>
      </c>
      <c r="B30" s="7" t="n"/>
      <c r="C30" s="7" t="n"/>
    </row>
    <row r="31">
      <c r="A31" s="12" t="inlineStr">
        <is>
          <t>Expected deposits</t>
        </is>
      </c>
      <c r="B31" s="13">
        <f>$B$8-$B$17-$B$20-$B$21-$B$22-$B$25+$B$26-$B$27+$B$28</f>
        <v/>
      </c>
    </row>
    <row r="32">
      <c r="A32" s="8" t="inlineStr">
        <is>
          <t>Actually reached the bank</t>
        </is>
      </c>
      <c r="B32" s="9" t="n">
        <v>9864.76</v>
      </c>
      <c r="C32" s="10" t="inlineStr">
        <is>
          <t>From the bank statement, not from Etsy. The Deposit log sheet checks it.</t>
        </is>
      </c>
    </row>
    <row r="33">
      <c r="A33" s="12" t="inlineStr">
        <is>
          <t>Unexplained difference</t>
        </is>
      </c>
      <c r="B33" s="13">
        <f>$B$32-$B$31</f>
        <v/>
      </c>
      <c r="C33" s="10" t="inlineStr">
        <is>
          <t>Zero is the goal. Anything else has to be found rather than absorbed.</t>
        </is>
      </c>
    </row>
    <row r="34">
      <c r="A34" s="8" t="inlineStr">
        <is>
          <t>Verdict</t>
        </is>
      </c>
      <c r="B34" s="14">
        <f>IF(ROUND($B$33,2)=0,"Reconciled",IF(IFERROR(ABS($B$33)/$B$6,1)&lt;0.005,"Close: a small difference to chase","Investigate: too large to ignore"))</f>
        <v/>
      </c>
      <c r="C34" s="10" t="inlineStr">
        <is>
          <t>Half a per cent of order value is the rough line between a rounding chase and a real problem.</t>
        </is>
      </c>
    </row>
    <row r="36" ht="19" customHeight="1">
      <c r="A36" s="6" t="inlineStr">
        <is>
          <t xml:space="preserve">  What it means for the books</t>
        </is>
      </c>
      <c r="B36" s="7" t="n"/>
      <c r="C36" s="7" t="n"/>
    </row>
    <row r="37">
      <c r="A37" s="8" t="inlineStr">
        <is>
          <t>Turnover to declare, VAT inclusive</t>
        </is>
      </c>
      <c r="B37" s="11">
        <f>$B$8-$B$21</f>
        <v/>
      </c>
      <c r="C37" s="10" t="inlineStr">
        <is>
          <t>Net order value less the VAT Etsy collected on digital sales, which was never yours.</t>
        </is>
      </c>
    </row>
    <row r="38">
      <c r="A38" s="8" t="inlineStr">
        <is>
          <t xml:space="preserve">  of which your own VAT</t>
        </is>
      </c>
      <c r="B38" s="11">
        <f>IFERROR(($B$8-$B$21)*0.2/(1+0.2),"")</f>
        <v/>
      </c>
      <c r="C38" s="10" t="inlineStr">
        <is>
          <t>At 20%. Nil if you are not registered.</t>
        </is>
      </c>
    </row>
    <row r="39">
      <c r="A39" s="8" t="inlineStr">
        <is>
          <t>Turnover excluding VAT</t>
        </is>
      </c>
      <c r="B39" s="11">
        <f>IFERROR(($B$8-$B$21)/(1+0.2),"")</f>
        <v/>
      </c>
    </row>
    <row r="40">
      <c r="A40" s="8" t="inlineStr">
        <is>
          <t>Etsy fees as a share of net order value</t>
        </is>
      </c>
      <c r="B40" s="15">
        <f>IFERROR($B$17/$B$8,"")</f>
        <v/>
      </c>
    </row>
    <row r="42">
      <c r="A42" s="16" t="inlineStr">
        <is>
          <t>Every yellow cell above comes off the Etsy payment account for the month. The bank figure comes off the bank.</t>
        </is>
      </c>
    </row>
  </sheetData>
  <conditionalFormatting sqref="B33">
    <cfRule type="cellIs" priority="1" operator="notEqual"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5"/>
  <sheetViews>
    <sheetView showGridLines="0" workbookViewId="0">
      <selection activeCell="A1" sqref="A1"/>
    </sheetView>
  </sheetViews>
  <sheetFormatPr baseColWidth="8" defaultRowHeight="15"/>
  <cols>
    <col width="42" customWidth="1" min="1" max="1"/>
    <col width="14" customWidth="1" min="2" max="2"/>
    <col width="14" customWidth="1" min="3" max="3"/>
    <col width="48" customWidth="1" min="4" max="4"/>
  </cols>
  <sheetData>
    <row r="1">
      <c r="A1" s="1" t="inlineStr">
        <is>
          <t>ZAZEN TAX</t>
        </is>
      </c>
    </row>
    <row r="2">
      <c r="A2" s="2" t="inlineStr">
        <is>
          <t>The same month as double entry</t>
        </is>
      </c>
    </row>
    <row r="3">
      <c r="A3" s="3" t="inlineStr">
        <is>
          <t>Everything here is pulled from the Reconciliation sheet. There is nothing to type.</t>
        </is>
      </c>
    </row>
    <row r="5" ht="20" customHeight="1">
      <c r="A5" s="6" t="inlineStr">
        <is>
          <t>Account</t>
        </is>
      </c>
      <c r="B5" s="6" t="inlineStr">
        <is>
          <t>Debit</t>
        </is>
      </c>
      <c r="C5" s="6" t="inlineStr">
        <is>
          <t>Credit</t>
        </is>
      </c>
      <c r="D5" s="6" t="inlineStr">
        <is>
          <t>Why</t>
        </is>
      </c>
    </row>
    <row r="6">
      <c r="A6" s="17" t="inlineStr">
        <is>
          <t>Bank</t>
        </is>
      </c>
      <c r="B6" s="18">
        <f>Reconciliation!$B$32</f>
        <v/>
      </c>
      <c r="C6" s="18" t="n"/>
      <c r="D6" s="10" t="inlineStr">
        <is>
          <t>What actually cleared.</t>
        </is>
      </c>
    </row>
    <row r="7">
      <c r="A7" s="17" t="inlineStr">
        <is>
          <t>Etsy fees and advertising</t>
        </is>
      </c>
      <c r="B7" s="18">
        <f>Reconciliation!$B$17</f>
        <v/>
      </c>
      <c r="C7" s="18" t="n"/>
      <c r="D7" s="10" t="inlineStr">
        <is>
          <t>Face value, because Etsy adds no VAT under the reverse charge.</t>
        </is>
      </c>
    </row>
    <row r="8">
      <c r="A8" s="17" t="inlineStr">
        <is>
          <t>Postage</t>
        </is>
      </c>
      <c r="B8" s="18">
        <f>Reconciliation!$B$20</f>
        <v/>
      </c>
      <c r="C8" s="18" t="n"/>
      <c r="D8" s="10" t="inlineStr">
        <is>
          <t>Labels bought through Etsy.</t>
        </is>
      </c>
    </row>
    <row r="9">
      <c r="A9" s="17" t="inlineStr">
        <is>
          <t>Currency conversion</t>
        </is>
      </c>
      <c r="B9" s="18">
        <f>Reconciliation!$B$22</f>
        <v/>
      </c>
      <c r="C9" s="18" t="n"/>
      <c r="D9" s="10" t="inlineStr"/>
    </row>
    <row r="10">
      <c r="A10" s="17" t="inlineStr">
        <is>
          <t>Refunds and returns</t>
        </is>
      </c>
      <c r="B10" s="18">
        <f>Reconciliation!$B$7</f>
        <v/>
      </c>
      <c r="C10" s="18" t="n"/>
      <c r="D10" s="10" t="inlineStr">
        <is>
          <t>Contra revenue. It reduces sales rather than being a cost.</t>
        </is>
      </c>
    </row>
    <row r="11">
      <c r="A11" s="17" t="inlineStr">
        <is>
          <t>VAT collected by Etsy on digital sales</t>
        </is>
      </c>
      <c r="B11" s="18">
        <f>Reconciliation!$B$21</f>
        <v/>
      </c>
      <c r="C11" s="18" t="n"/>
      <c r="D11" s="10" t="inlineStr">
        <is>
          <t>Passing through. Never your income and never your VAT.</t>
        </is>
      </c>
    </row>
    <row r="12">
      <c r="A12" s="17" t="inlineStr">
        <is>
          <t>Funds on hold, an asset</t>
        </is>
      </c>
      <c r="B12" s="18">
        <f>Reconciliation!$B$25-Reconciliation!$B$26</f>
        <v/>
      </c>
      <c r="C12" s="18" t="n"/>
      <c r="D12" s="10" t="inlineStr">
        <is>
          <t>Held less released. Still yours, not yet available.</t>
        </is>
      </c>
    </row>
    <row r="13">
      <c r="A13" s="17" t="inlineStr">
        <is>
          <t>Funds in transit, an asset</t>
        </is>
      </c>
      <c r="B13" s="18">
        <f>Reconciliation!$B$27-Reconciliation!$B$28</f>
        <v/>
      </c>
      <c r="C13" s="18" t="n"/>
      <c r="D13" s="10" t="inlineStr">
        <is>
          <t>Captured but not deposited, less last month's tail.</t>
        </is>
      </c>
    </row>
    <row r="14">
      <c r="A14" s="17" t="inlineStr">
        <is>
          <t>Suspense, the unexplained difference</t>
        </is>
      </c>
      <c r="B14" s="18">
        <f>Reconciliation!$B$31-Reconciliation!$B$32</f>
        <v/>
      </c>
      <c r="C14" s="18" t="n"/>
      <c r="D14" s="10" t="inlineStr">
        <is>
          <t>Zero when the month ties. Anything else lives here, visibly, until it is found.</t>
        </is>
      </c>
    </row>
    <row r="16">
      <c r="A16" s="17" t="inlineStr">
        <is>
          <t>Sales, VAT exclusive</t>
        </is>
      </c>
      <c r="B16" s="18" t="n"/>
      <c r="C16" s="18">
        <f>IFERROR((Reconciliation!$B$6-Reconciliation!$B$21)/(1+0.2),0)</f>
        <v/>
      </c>
      <c r="D16" s="10" t="inlineStr">
        <is>
          <t>Everything the buyers paid, less the VAT Etsy collected on downloads, without your own VAT.</t>
        </is>
      </c>
    </row>
    <row r="17">
      <c r="A17" s="17" t="inlineStr">
        <is>
          <t>VAT on sales</t>
        </is>
      </c>
      <c r="B17" s="18" t="n"/>
      <c r="C17" s="18">
        <f>(Reconciliation!$B$6-Reconciliation!$B$21)-IFERROR((Reconciliation!$B$6-Reconciliation!$B$21)/(1+0.2),0)</f>
        <v/>
      </c>
      <c r="D17" s="10" t="inlineStr">
        <is>
          <t>Output tax, owed on the return.</t>
        </is>
      </c>
    </row>
    <row r="18">
      <c r="A18" s="17" t="inlineStr">
        <is>
          <t>VAT collected by Etsy, paid over by Etsy</t>
        </is>
      </c>
      <c r="B18" s="18" t="n"/>
      <c r="C18" s="18">
        <f>Reconciliation!$B$21</f>
        <v/>
      </c>
      <c r="D18" s="10" t="inlineStr">
        <is>
          <t>The other side of the debit above. It nets to nothing.</t>
        </is>
      </c>
    </row>
    <row r="20">
      <c r="A20" s="8" t="inlineStr">
        <is>
          <t>Total debits</t>
        </is>
      </c>
      <c r="B20" s="11">
        <f>SUM($B$6:$B$14)</f>
        <v/>
      </c>
    </row>
    <row r="21">
      <c r="A21" s="8" t="inlineStr">
        <is>
          <t>Total credits</t>
        </is>
      </c>
      <c r="B21" s="11">
        <f>SUM($C$16:$C$18)</f>
        <v/>
      </c>
    </row>
    <row r="22">
      <c r="A22" s="12" t="inlineStr">
        <is>
          <t>Balance check</t>
        </is>
      </c>
      <c r="B22" s="13">
        <f>$B$20-$B$21</f>
        <v/>
      </c>
    </row>
    <row r="23">
      <c r="A23" s="8" t="inlineStr">
        <is>
          <t>Verdict</t>
        </is>
      </c>
      <c r="B23" s="14">
        <f>IF(ROUND($B$22,2)=0,"Balanced","Out of balance: check the Reconciliation sheet")</f>
        <v/>
      </c>
    </row>
    <row r="25">
      <c r="A25" s="16" t="inlineStr">
        <is>
          <t>Debits and credits both come to the item value the buyers paid. That is a property of the bridge, not a coincidence, and it is why a typo on the other sheet shows up here.</t>
        </is>
      </c>
    </row>
  </sheetData>
  <mergeCells count="1">
    <mergeCell ref="A3:D3"/>
  </mergeCells>
  <conditionalFormatting sqref="B22">
    <cfRule type="cellIs" priority="1" operator="equal" dxfId="1">
      <formula>0</formula>
    </cfRule>
    <cfRule type="cellIs" priority="2" operator="notEqual" dxfId="2">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showGridLines="0" workbookViewId="0">
      <selection activeCell="A1" sqref="A1"/>
    </sheetView>
  </sheetViews>
  <sheetFormatPr baseColWidth="8" defaultRowHeight="15"/>
  <cols>
    <col width="14" customWidth="1" min="1" max="1"/>
    <col width="13" customWidth="1" min="2" max="2"/>
    <col width="14" customWidth="1" min="3" max="3"/>
    <col width="14" customWidth="1" min="4" max="4"/>
  </cols>
  <sheetData>
    <row r="1">
      <c r="A1" s="1" t="inlineStr">
        <is>
          <t>ZAZEN TAX</t>
        </is>
      </c>
    </row>
    <row r="2">
      <c r="A2" s="2" t="inlineStr">
        <is>
          <t>Every deposit in the month</t>
        </is>
      </c>
    </row>
    <row r="3">
      <c r="A3" s="3" t="inlineStr">
        <is>
          <t>Etsy deposits on the schedule you set: daily, weekly, fortnightly or monthly.</t>
        </is>
      </c>
    </row>
    <row r="7" ht="28" customHeight="1">
      <c r="A7" s="19" t="inlineStr">
        <is>
          <t>Deposit date</t>
        </is>
      </c>
      <c r="B7" s="19" t="inlineStr">
        <is>
          <t>Amount</t>
        </is>
      </c>
      <c r="C7" s="19" t="inlineStr">
        <is>
          <t>Cleared the bank</t>
        </is>
      </c>
      <c r="D7" s="19" t="inlineStr">
        <is>
          <t>Running total</t>
        </is>
      </c>
    </row>
    <row r="8">
      <c r="A8" s="20" t="n">
        <v>46175</v>
      </c>
      <c r="B8" s="21" t="n">
        <v>2183.44</v>
      </c>
      <c r="C8" s="20" t="n"/>
      <c r="D8" s="18">
        <f>SUM($B$8:$B8)</f>
        <v/>
      </c>
    </row>
    <row r="9">
      <c r="A9" s="20" t="n">
        <v>46182</v>
      </c>
      <c r="B9" s="21" t="n">
        <v>1948.1</v>
      </c>
      <c r="C9" s="20" t="n"/>
      <c r="D9" s="18">
        <f>SUM($B$8:$B9)</f>
        <v/>
      </c>
    </row>
    <row r="10">
      <c r="A10" s="20" t="n">
        <v>46189</v>
      </c>
      <c r="B10" s="21" t="n">
        <v>2010.85</v>
      </c>
      <c r="C10" s="20" t="n"/>
      <c r="D10" s="18">
        <f>SUM($B$8:$B10)</f>
        <v/>
      </c>
    </row>
    <row r="11">
      <c r="A11" s="20" t="n">
        <v>46196</v>
      </c>
      <c r="B11" s="21" t="n">
        <v>1955.62</v>
      </c>
      <c r="C11" s="20" t="n"/>
      <c r="D11" s="18">
        <f>SUM($B$8:$B11)</f>
        <v/>
      </c>
    </row>
    <row r="12">
      <c r="A12" s="20" t="n">
        <v>46203</v>
      </c>
      <c r="B12" s="21" t="n">
        <v>1766.75</v>
      </c>
      <c r="C12" s="20" t="n"/>
      <c r="D12" s="18">
        <f>SUM($B$8:$B12)</f>
        <v/>
      </c>
    </row>
    <row r="14">
      <c r="A14" s="8" t="inlineStr">
        <is>
          <t>Deposits in the period</t>
        </is>
      </c>
      <c r="B14" s="22">
        <f>COUNT($B$8:$B$12)</f>
        <v/>
      </c>
    </row>
    <row r="15">
      <c r="A15" s="8" t="inlineStr">
        <is>
          <t>Total deposited</t>
        </is>
      </c>
      <c r="B15" s="11">
        <f>SUM($B$8:$B$12)</f>
        <v/>
      </c>
    </row>
    <row r="16">
      <c r="A16" s="8" t="inlineStr">
        <is>
          <t>Average deposit</t>
        </is>
      </c>
      <c r="B16" s="11">
        <f>IFERROR(SUM($B$8:$B$12)/COUNT($B$8:$B$12),"")</f>
        <v/>
      </c>
    </row>
    <row r="17">
      <c r="A17" s="12" t="inlineStr">
        <is>
          <t>Against the Reconciliation sheet</t>
        </is>
      </c>
      <c r="B17" s="13">
        <f>$B$15-Reconciliation!$B$32</f>
        <v/>
      </c>
      <c r="C17" s="10" t="inlineStr">
        <is>
          <t>Zero when the deposits you logged are the ones you told the bridge about. The two are typed separately on purpose.</t>
        </is>
      </c>
    </row>
    <row r="19">
      <c r="A19" s="16" t="inlineStr">
        <is>
          <t>The third column is the date it reached the bank, which is not the deposit date. That gap is the commonest reason a month will not tie.</t>
        </is>
      </c>
    </row>
  </sheetData>
  <mergeCells count="1">
    <mergeCell ref="A3:D3"/>
  </mergeCells>
  <conditionalFormatting sqref="B17">
    <cfRule type="cellIs" priority="1" operator="equal" dxfId="1">
      <formula>0</formula>
    </cfRule>
    <cfRule type="cellIs" priority="2" operator="notEqual" dxfId="2">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2026-08-10T09:52:13Z</dcterms:created>
  <dcterms:modified xmlns:dcterms="http://purl.org/dc/terms/" xmlns:xsi="http://www.w3.org/2001/XMLSchema-instance" xsi:type="dcterms:W3CDTF">2026-08-10T09:52:13Z</dcterms:modified>
</cp:coreProperties>
</file>