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3 weeks"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color rgb="001F2A37"/>
      <sz val="10"/>
    </font>
    <font>
      <name val="Calibri"/>
      <b val="1"/>
      <color rgb="00FFFFFF"/>
      <sz val="11"/>
    </font>
    <font>
      <name val="Calibri"/>
      <b val="1"/>
      <color rgb="001F2A37"/>
      <sz val="20"/>
    </font>
    <font>
      <name val="Calibri"/>
      <i val="1"/>
      <color rgb="006B7280"/>
      <sz val="9"/>
    </font>
  </fonts>
  <fills count="5">
    <fill>
      <patternFill/>
    </fill>
    <fill>
      <patternFill patternType="gray125"/>
    </fill>
    <fill>
      <patternFill patternType="solid">
        <fgColor rgb="00EDF1F7"/>
      </patternFill>
    </fill>
    <fill>
      <patternFill patternType="solid">
        <fgColor rgb="00FFF6DC"/>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1" pivotButton="0" quotePrefix="0" xfId="0"/>
    <xf numFmtId="3" fontId="7" fillId="2" borderId="1" pivotButton="0" quotePrefix="0" xfId="0"/>
    <xf numFmtId="164" fontId="7" fillId="3" borderId="1" pivotButton="0" quotePrefix="0" xfId="0"/>
    <xf numFmtId="164" fontId="7" fillId="2" borderId="1" pivotButton="0" quotePrefix="0" xfId="0"/>
    <xf numFmtId="0" fontId="7" fillId="2" borderId="1" pivotButton="0" quotePrefix="0" xfId="0"/>
    <xf numFmtId="0" fontId="8" fillId="4" borderId="0" pivotButton="0" quotePrefix="0" xfId="0"/>
    <xf numFmtId="0" fontId="0" fillId="4" borderId="0" pivotButton="0" quotePrefix="0" xfId="0"/>
    <xf numFmtId="0" fontId="7" fillId="0" borderId="0" pivotButton="0" quotePrefix="0" xfId="0"/>
    <xf numFmtId="164" fontId="6" fillId="3" borderId="1" pivotButton="0" quotePrefix="0" xfId="0"/>
    <xf numFmtId="0" fontId="3" fillId="0" borderId="0" applyAlignment="1" pivotButton="0" quotePrefix="0" xfId="0">
      <alignment vertical="center" wrapText="1"/>
    </xf>
    <xf numFmtId="164" fontId="6" fillId="2" borderId="1" pivotButton="0" quotePrefix="0" xfId="0"/>
    <xf numFmtId="0" fontId="6" fillId="0" borderId="0" pivotButton="0" quotePrefix="0" xfId="0"/>
    <xf numFmtId="164" fontId="9" fillId="2" borderId="1" pivotButton="0" quotePrefix="0" xfId="0"/>
    <xf numFmtId="3" fontId="6" fillId="2" borderId="1" pivotButton="0" quotePrefix="0" xfId="0"/>
    <xf numFmtId="0" fontId="10" fillId="0" borderId="0"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13-Week Cash Flow for Freelancers</t>
        </is>
      </c>
    </row>
    <row r="3">
      <c r="A3" s="3" t="inlineStr">
        <is>
          <t>Built on when the money actually arrives rather than when you invoiced.</t>
        </is>
      </c>
    </row>
    <row r="5">
      <c r="B5" s="4" t="inlineStr">
        <is>
          <t>Invoicing is not being paid</t>
        </is>
      </c>
    </row>
    <row r="6" ht="45" customHeight="1">
      <c r="B6" s="5" t="inlineStr">
        <is>
          <t>Drawings and costs leave every week. Invoices arrive when the client gets round to it, which on 30 day terms is rarely 30 days. The gap between those two is why a busy quarter can still be a frightening one.</t>
        </is>
      </c>
    </row>
    <row r="8">
      <c r="B8" s="4" t="inlineStr">
        <is>
          <t>Thirteen weeks is the right window</t>
        </is>
      </c>
    </row>
    <row r="9" ht="30" customHeight="1">
      <c r="B9" s="5" t="inlineStr">
        <is>
          <t>Long enough to see an invoice land, short enough that you can still do something about the week it does not.</t>
        </is>
      </c>
    </row>
    <row r="11">
      <c r="B11" s="4" t="inlineStr">
        <is>
          <t>What to do with a negative week</t>
        </is>
      </c>
    </row>
    <row r="12" ht="30" customHeight="1">
      <c r="B12" s="5" t="inlineStr">
        <is>
          <t>Invoice earlier in the month, ask for a deposit, chase the oldest invoice first, or arrange the facility before you need it rather than during the week you do.</t>
        </is>
      </c>
    </row>
    <row r="14">
      <c r="B14" s="4" t="inlineStr">
        <is>
          <t>General information</t>
        </is>
      </c>
    </row>
    <row r="15" ht="30" customHeight="1">
      <c r="B1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1"/>
  <sheetViews>
    <sheetView showGridLines="0" workbookViewId="0">
      <selection activeCell="A1" sqref="A1"/>
    </sheetView>
  </sheetViews>
  <sheetFormatPr baseColWidth="8" defaultRowHeight="15"/>
  <cols>
    <col width="8" customWidth="1" min="1" max="1"/>
    <col width="13" customWidth="1" min="2" max="2"/>
    <col width="12" customWidth="1" min="3" max="3"/>
    <col width="12" customWidth="1" min="4" max="4"/>
    <col width="12" customWidth="1" min="5" max="5"/>
    <col width="13" customWidth="1" min="6" max="6"/>
    <col width="26" customWidth="1" min="7" max="7"/>
  </cols>
  <sheetData>
    <row r="1">
      <c r="A1" s="1" t="inlineStr">
        <is>
          <t>ZAZEN TAX</t>
        </is>
      </c>
    </row>
    <row r="2">
      <c r="A2" s="2" t="inlineStr">
        <is>
          <t>Week by week</t>
        </is>
      </c>
    </row>
    <row r="5">
      <c r="A5" s="3" t="inlineStr">
        <is>
          <t>Yellow is yours.</t>
        </is>
      </c>
    </row>
    <row r="7">
      <c r="A7" s="6" t="inlineStr">
        <is>
          <t>Week</t>
        </is>
      </c>
      <c r="B7" s="6" t="inlineStr">
        <is>
          <t>Money in</t>
        </is>
      </c>
      <c r="C7" s="6" t="inlineStr">
        <is>
          <t>Drawings</t>
        </is>
      </c>
      <c r="D7" s="6" t="inlineStr">
        <is>
          <t>Costs</t>
        </is>
      </c>
      <c r="E7" s="6" t="inlineStr">
        <is>
          <t>Net</t>
        </is>
      </c>
      <c r="F7" s="6" t="inlineStr">
        <is>
          <t>Balance</t>
        </is>
      </c>
      <c r="G7" s="6" t="inlineStr">
        <is>
          <t>Note</t>
        </is>
      </c>
    </row>
    <row r="8">
      <c r="A8" s="7" t="n">
        <v>1</v>
      </c>
      <c r="B8" s="8" t="n">
        <v>0</v>
      </c>
      <c r="C8" s="8" t="n">
        <v>738</v>
      </c>
      <c r="D8" s="8" t="n">
        <v>173</v>
      </c>
      <c r="E8" s="9">
        <f>$B8-$C8-$D8</f>
        <v/>
      </c>
      <c r="F8" s="9">
        <f>1400.0+$E8</f>
        <v/>
      </c>
      <c r="G8" s="10">
        <f>IF($F8&lt;0,"Short this week","")</f>
        <v/>
      </c>
    </row>
    <row r="9">
      <c r="A9" s="7" t="n">
        <v>2</v>
      </c>
      <c r="B9" s="8" t="n">
        <v>0</v>
      </c>
      <c r="C9" s="8" t="n">
        <v>738</v>
      </c>
      <c r="D9" s="8" t="n">
        <v>173</v>
      </c>
      <c r="E9" s="9">
        <f>$B9-$C9-$D9</f>
        <v/>
      </c>
      <c r="F9" s="9">
        <f>$F8+$E9</f>
        <v/>
      </c>
      <c r="G9" s="10">
        <f>IF($F9&lt;0,"Short this week","")</f>
        <v/>
      </c>
    </row>
    <row r="10">
      <c r="A10" s="7" t="n">
        <v>3</v>
      </c>
      <c r="B10" s="8" t="n">
        <v>5200</v>
      </c>
      <c r="C10" s="8" t="n">
        <v>738</v>
      </c>
      <c r="D10" s="8" t="n">
        <v>173</v>
      </c>
      <c r="E10" s="9">
        <f>$B10-$C10-$D10</f>
        <v/>
      </c>
      <c r="F10" s="9">
        <f>$F9+$E10</f>
        <v/>
      </c>
      <c r="G10" s="10">
        <f>IF($F10&lt;0,"Short this week","")</f>
        <v/>
      </c>
    </row>
    <row r="11">
      <c r="A11" s="7" t="n">
        <v>4</v>
      </c>
      <c r="B11" s="8" t="n">
        <v>0</v>
      </c>
      <c r="C11" s="8" t="n">
        <v>738</v>
      </c>
      <c r="D11" s="8" t="n">
        <v>173</v>
      </c>
      <c r="E11" s="9">
        <f>$B11-$C11-$D11</f>
        <v/>
      </c>
      <c r="F11" s="9">
        <f>$F10+$E11</f>
        <v/>
      </c>
      <c r="G11" s="10">
        <f>IF($F11&lt;0,"Short this week","")</f>
        <v/>
      </c>
    </row>
    <row r="12">
      <c r="A12" s="7" t="n">
        <v>5</v>
      </c>
      <c r="B12" s="8" t="n">
        <v>0</v>
      </c>
      <c r="C12" s="8" t="n">
        <v>738</v>
      </c>
      <c r="D12" s="8" t="n">
        <v>173</v>
      </c>
      <c r="E12" s="9">
        <f>$B12-$C12-$D12</f>
        <v/>
      </c>
      <c r="F12" s="9">
        <f>$F11+$E12</f>
        <v/>
      </c>
      <c r="G12" s="10">
        <f>IF($F12&lt;0,"Short this week","")</f>
        <v/>
      </c>
    </row>
    <row r="13">
      <c r="A13" s="7" t="n">
        <v>6</v>
      </c>
      <c r="B13" s="8" t="n">
        <v>0</v>
      </c>
      <c r="C13" s="8" t="n">
        <v>738</v>
      </c>
      <c r="D13" s="8" t="n">
        <v>173</v>
      </c>
      <c r="E13" s="9">
        <f>$B13-$C13-$D13</f>
        <v/>
      </c>
      <c r="F13" s="9">
        <f>$F12+$E13</f>
        <v/>
      </c>
      <c r="G13" s="10">
        <f>IF($F13&lt;0,"Short this week","")</f>
        <v/>
      </c>
    </row>
    <row r="14">
      <c r="A14" s="7" t="n">
        <v>7</v>
      </c>
      <c r="B14" s="8" t="n">
        <v>4800</v>
      </c>
      <c r="C14" s="8" t="n">
        <v>738</v>
      </c>
      <c r="D14" s="8" t="n">
        <v>173</v>
      </c>
      <c r="E14" s="9">
        <f>$B14-$C14-$D14</f>
        <v/>
      </c>
      <c r="F14" s="9">
        <f>$F13+$E14</f>
        <v/>
      </c>
      <c r="G14" s="10">
        <f>IF($F14&lt;0,"Short this week","")</f>
        <v/>
      </c>
    </row>
    <row r="15">
      <c r="A15" s="7" t="n">
        <v>8</v>
      </c>
      <c r="B15" s="8" t="n">
        <v>0</v>
      </c>
      <c r="C15" s="8" t="n">
        <v>738</v>
      </c>
      <c r="D15" s="8" t="n">
        <v>173</v>
      </c>
      <c r="E15" s="9">
        <f>$B15-$C15-$D15</f>
        <v/>
      </c>
      <c r="F15" s="9">
        <f>$F14+$E15</f>
        <v/>
      </c>
      <c r="G15" s="10">
        <f>IF($F15&lt;0,"Short this week","")</f>
        <v/>
      </c>
    </row>
    <row r="16">
      <c r="A16" s="7" t="n">
        <v>9</v>
      </c>
      <c r="B16" s="8" t="n">
        <v>0</v>
      </c>
      <c r="C16" s="8" t="n">
        <v>738</v>
      </c>
      <c r="D16" s="8" t="n">
        <v>173</v>
      </c>
      <c r="E16" s="9">
        <f>$B16-$C16-$D16</f>
        <v/>
      </c>
      <c r="F16" s="9">
        <f>$F15+$E16</f>
        <v/>
      </c>
      <c r="G16" s="10">
        <f>IF($F16&lt;0,"Short this week","")</f>
        <v/>
      </c>
    </row>
    <row r="17">
      <c r="A17" s="7" t="n">
        <v>10</v>
      </c>
      <c r="B17" s="8" t="n">
        <v>0</v>
      </c>
      <c r="C17" s="8" t="n">
        <v>738</v>
      </c>
      <c r="D17" s="8" t="n">
        <v>173</v>
      </c>
      <c r="E17" s="9">
        <f>$B17-$C17-$D17</f>
        <v/>
      </c>
      <c r="F17" s="9">
        <f>$F16+$E17</f>
        <v/>
      </c>
      <c r="G17" s="10">
        <f>IF($F17&lt;0,"Short this week","")</f>
        <v/>
      </c>
    </row>
    <row r="18">
      <c r="A18" s="7" t="n">
        <v>11</v>
      </c>
      <c r="B18" s="8" t="n">
        <v>6100</v>
      </c>
      <c r="C18" s="8" t="n">
        <v>738</v>
      </c>
      <c r="D18" s="8" t="n">
        <v>173</v>
      </c>
      <c r="E18" s="9">
        <f>$B18-$C18-$D18</f>
        <v/>
      </c>
      <c r="F18" s="9">
        <f>$F17+$E18</f>
        <v/>
      </c>
      <c r="G18" s="10">
        <f>IF($F18&lt;0,"Short this week","")</f>
        <v/>
      </c>
    </row>
    <row r="19">
      <c r="A19" s="7" t="n">
        <v>12</v>
      </c>
      <c r="B19" s="8" t="n">
        <v>0</v>
      </c>
      <c r="C19" s="8" t="n">
        <v>738</v>
      </c>
      <c r="D19" s="8" t="n">
        <v>173</v>
      </c>
      <c r="E19" s="9">
        <f>$B19-$C19-$D19</f>
        <v/>
      </c>
      <c r="F19" s="9">
        <f>$F18+$E19</f>
        <v/>
      </c>
      <c r="G19" s="10">
        <f>IF($F19&lt;0,"Short this week","")</f>
        <v/>
      </c>
    </row>
    <row r="20">
      <c r="A20" s="7" t="n">
        <v>13</v>
      </c>
      <c r="B20" s="8" t="n">
        <v>0</v>
      </c>
      <c r="C20" s="8" t="n">
        <v>738</v>
      </c>
      <c r="D20" s="8" t="n">
        <v>173</v>
      </c>
      <c r="E20" s="9">
        <f>$B20-$C20-$D20</f>
        <v/>
      </c>
      <c r="F20" s="9">
        <f>$F19+$E20</f>
        <v/>
      </c>
      <c r="G20" s="10">
        <f>IF($F20&lt;0,"Short this week","")</f>
        <v/>
      </c>
    </row>
    <row r="22" ht="19" customHeight="1">
      <c r="A22" s="11" t="inlineStr">
        <is>
          <t xml:space="preserve">  The thirteen weeks</t>
        </is>
      </c>
      <c r="B22" s="12" t="n"/>
      <c r="C22" s="12" t="n"/>
      <c r="D22" s="12" t="n"/>
      <c r="E22" s="12" t="n"/>
      <c r="F22" s="12" t="n"/>
      <c r="G22" s="12" t="n"/>
    </row>
    <row r="23">
      <c r="A23" s="13" t="inlineStr">
        <is>
          <t>Opening balance</t>
        </is>
      </c>
      <c r="B23" s="14" t="n">
        <v>1400</v>
      </c>
      <c r="C23" s="15" t="inlineStr"/>
    </row>
    <row r="24">
      <c r="A24" s="13" t="inlineStr">
        <is>
          <t>Money in</t>
        </is>
      </c>
      <c r="B24" s="16">
        <f>SUM($B$8:$B$20)</f>
        <v/>
      </c>
    </row>
    <row r="25">
      <c r="A25" s="13" t="inlineStr">
        <is>
          <t>Money out</t>
        </is>
      </c>
      <c r="B25" s="16">
        <f>SUM($C$8:$D$20)</f>
        <v/>
      </c>
    </row>
    <row r="26">
      <c r="A26" s="13" t="inlineStr">
        <is>
          <t>Closing balance</t>
        </is>
      </c>
      <c r="B26" s="16">
        <f>$F$20</f>
        <v/>
      </c>
    </row>
    <row r="27">
      <c r="A27" s="17" t="inlineStr">
        <is>
          <t>Lowest point</t>
        </is>
      </c>
      <c r="B27" s="18">
        <f>MIN($F$8:$F$20)</f>
        <v/>
      </c>
    </row>
    <row r="28">
      <c r="A28" s="13" t="inlineStr">
        <is>
          <t>Weeks in the red</t>
        </is>
      </c>
      <c r="B28" s="19">
        <f>COUNTIF($F$8:$F$20,"&lt;0")</f>
        <v/>
      </c>
    </row>
    <row r="29">
      <c r="A29" s="13" t="inlineStr">
        <is>
          <t>Buffer you need</t>
        </is>
      </c>
      <c r="B29" s="16">
        <f>MAX(0,-MIN($F$8:$F$20))</f>
        <v/>
      </c>
      <c r="C29" s="15" t="inlineStr">
        <is>
          <t>Arrange it before the week you need it.</t>
        </is>
      </c>
    </row>
    <row r="31">
      <c r="A31" s="20" t="inlineStr">
        <is>
          <t>A full order book and an empty account are the same thing, six weeks apart.</t>
        </is>
      </c>
    </row>
  </sheetData>
  <conditionalFormatting sqref="F8:F20">
    <cfRule type="cellIs" priority="1" operator="lessThan" dxfId="0">
      <formula>0</formula>
    </cfRule>
  </conditionalFormatting>
  <conditionalFormatting sqref="B27">
    <cfRule type="cellIs" priority="2"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2026-08-13T11:58:29Z</dcterms:created>
  <dcterms:modified xmlns:dcterms="http://purl.org/dc/terms/" xmlns:xsi="http://www.w3.org/2001/XMLSchema-instance" xsi:type="dcterms:W3CDTF">2026-08-13T11:58:29Z</dcterms:modified>
</cp:coreProperties>
</file>