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6" fillId="2" borderId="0" applyAlignment="1" pivotButton="0" quotePrefix="0" xfId="0">
      <alignment vertical="center" wrapText="1"/>
    </xf>
    <xf numFmtId="0" fontId="7" fillId="5" borderId="1" pivotButton="0" quotePrefix="0" xfId="0"/>
    <xf numFmtId="3" fontId="7" fillId="3" borderId="1" pivotButton="0" quotePrefix="0" xfId="0"/>
    <xf numFmtId="3" fontId="7" fillId="4" borderId="1" pivotButton="0" quotePrefix="0" xfId="0"/>
    <xf numFmtId="0" fontId="8" fillId="5" borderId="1" pivotButton="0" quotePrefix="0" xfId="0"/>
    <xf numFmtId="3" fontId="8" fillId="4" borderId="1" pivotButton="0" quotePrefix="0" xfId="0"/>
    <xf numFmtId="164" fontId="7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Headcount and Capacity Plan</t>
        </is>
      </c>
    </row>
    <row r="3">
      <c r="A3" s="3" t="inlineStr">
        <is>
          <t>Hires by month, fully loaded, against the revenue that funds them.</t>
        </is>
      </c>
    </row>
    <row r="5">
      <c r="B5" s="4" t="inlineStr">
        <is>
          <t>Fully loaded, stated</t>
        </is>
      </c>
    </row>
    <row r="6" ht="45" customHeight="1">
      <c r="B6" s="5" t="inlineStr">
        <is>
          <t>Each head carries salary, employer National Insurance at 15 per cent above £5,000, the 3 per cent minimum pension and the software seat, £5,938 a month on the demo salary. The joining month also carries £12,000 of recruitment and kit.</t>
        </is>
      </c>
    </row>
    <row r="8">
      <c r="B8" s="4" t="inlineStr">
        <is>
          <t>The funding line</t>
        </is>
      </c>
    </row>
    <row r="9" ht="45" customHeight="1">
      <c r="B9" s="5" t="inlineStr">
        <is>
          <t>The line that decides the plan is the last one: the new revenue a month that has to arrive to cover the growing run rate at your contribution margin. Hires are revenue targets wearing job titles, and the plan prices all of them.</t>
        </is>
      </c>
    </row>
    <row r="11">
      <c r="B11" s="4" t="inlineStr">
        <is>
          <t>The demo plan</t>
        </is>
      </c>
    </row>
    <row r="12" ht="30" customHeight="1">
      <c r="B12" s="5" t="inlineStr">
        <is>
          <t>Three hires across the year - months two, five and nine - cost £172,562 in year one and need £32,386 of new monthly revenue by December to stand still at the margin.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Hires priced as revenue targets</t>
        </is>
      </c>
    </row>
    <row r="5" ht="19" customHeight="1">
      <c r="A5" s="6" t="inlineStr">
        <is>
          <t xml:space="preserve">  The dials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>
      <c r="A6" s="8" t="inlineStr">
        <is>
          <t>Salary per hire</t>
        </is>
      </c>
      <c r="B6" s="9" t="n">
        <v>60000</v>
      </c>
      <c r="C6" s="10" t="inlineStr"/>
    </row>
    <row r="7">
      <c r="A7" s="8" t="inlineStr">
        <is>
          <t>Software and other, a year</t>
        </is>
      </c>
      <c r="B7" s="9" t="n">
        <v>1200</v>
      </c>
      <c r="C7" s="10" t="inlineStr"/>
    </row>
    <row r="8">
      <c r="A8" s="8" t="inlineStr">
        <is>
          <t>Recruitment and kit, one-off</t>
        </is>
      </c>
      <c r="B8" s="9" t="n">
        <v>12000</v>
      </c>
      <c r="C8" s="10" t="inlineStr"/>
    </row>
    <row r="9">
      <c r="A9" s="8" t="inlineStr">
        <is>
          <t>Contribution margin</t>
        </is>
      </c>
      <c r="B9" s="11" t="n">
        <v>0.55</v>
      </c>
      <c r="C9" s="10" t="inlineStr">
        <is>
          <t>From the Unit Economics Calculator.</t>
        </is>
      </c>
    </row>
    <row r="10">
      <c r="A10" s="8" t="inlineStr">
        <is>
          <t>Loaded run rate per head, a month</t>
        </is>
      </c>
      <c r="B10" s="12">
        <f>($B$6+MAX(0,$B$6-5000)*0.15+$B$6*0.03+$B$7)/12</f>
        <v/>
      </c>
      <c r="C10" s="10" t="inlineStr">
        <is>
          <t>Salary, employer NIC, pension, software.</t>
        </is>
      </c>
    </row>
    <row r="12" ht="28" customHeight="1">
      <c r="A12" s="13" t="inlineStr"/>
      <c r="B12" s="13" t="inlineStr">
        <is>
          <t>M1</t>
        </is>
      </c>
      <c r="C12" s="13" t="inlineStr">
        <is>
          <t>M2</t>
        </is>
      </c>
      <c r="D12" s="13" t="inlineStr">
        <is>
          <t>M3</t>
        </is>
      </c>
      <c r="E12" s="13" t="inlineStr">
        <is>
          <t>M4</t>
        </is>
      </c>
      <c r="F12" s="13" t="inlineStr">
        <is>
          <t>M5</t>
        </is>
      </c>
      <c r="G12" s="13" t="inlineStr">
        <is>
          <t>M6</t>
        </is>
      </c>
      <c r="H12" s="13" t="inlineStr">
        <is>
          <t>M7</t>
        </is>
      </c>
      <c r="I12" s="13" t="inlineStr">
        <is>
          <t>M8</t>
        </is>
      </c>
      <c r="J12" s="13" t="inlineStr">
        <is>
          <t>M9</t>
        </is>
      </c>
      <c r="K12" s="13" t="inlineStr">
        <is>
          <t>M10</t>
        </is>
      </c>
      <c r="L12" s="13" t="inlineStr">
        <is>
          <t>M11</t>
        </is>
      </c>
      <c r="M12" s="13" t="inlineStr">
        <is>
          <t>M12</t>
        </is>
      </c>
      <c r="N12" s="13" t="inlineStr">
        <is>
          <t>Year</t>
        </is>
      </c>
    </row>
    <row r="13">
      <c r="A13" s="14" t="inlineStr">
        <is>
          <t>Hires starting this month</t>
        </is>
      </c>
      <c r="B13" s="15" t="n">
        <v>0</v>
      </c>
      <c r="C13" s="15" t="n">
        <v>1</v>
      </c>
      <c r="D13" s="15" t="n">
        <v>0</v>
      </c>
      <c r="E13" s="15" t="n">
        <v>0</v>
      </c>
      <c r="F13" s="15" t="n">
        <v>1</v>
      </c>
      <c r="G13" s="15" t="n">
        <v>0</v>
      </c>
      <c r="H13" s="15" t="n">
        <v>0</v>
      </c>
      <c r="I13" s="15" t="n">
        <v>0</v>
      </c>
      <c r="J13" s="15" t="n">
        <v>1</v>
      </c>
      <c r="K13" s="15" t="n">
        <v>0</v>
      </c>
      <c r="L13" s="15" t="n">
        <v>0</v>
      </c>
      <c r="M13" s="15" t="n">
        <v>0</v>
      </c>
      <c r="N13" s="16">
        <f>SUM(B13:M13)</f>
        <v/>
      </c>
    </row>
    <row r="14">
      <c r="A14" s="17" t="inlineStr">
        <is>
          <t>New heads, cumulative</t>
        </is>
      </c>
      <c r="B14" s="18">
        <f>B13</f>
        <v/>
      </c>
      <c r="C14" s="18">
        <f>B14+C13</f>
        <v/>
      </c>
      <c r="D14" s="18">
        <f>C14+D13</f>
        <v/>
      </c>
      <c r="E14" s="18">
        <f>D14+E13</f>
        <v/>
      </c>
      <c r="F14" s="18">
        <f>E14+F13</f>
        <v/>
      </c>
      <c r="G14" s="18">
        <f>F14+G13</f>
        <v/>
      </c>
      <c r="H14" s="18">
        <f>G14+H13</f>
        <v/>
      </c>
      <c r="I14" s="18">
        <f>H14+I13</f>
        <v/>
      </c>
      <c r="J14" s="18">
        <f>I14+J13</f>
        <v/>
      </c>
      <c r="K14" s="18">
        <f>J14+K13</f>
        <v/>
      </c>
      <c r="L14" s="18">
        <f>K14+L13</f>
        <v/>
      </c>
      <c r="M14" s="18">
        <f>L14+M13</f>
        <v/>
      </c>
      <c r="N14" s="18">
        <f>M14</f>
        <v/>
      </c>
    </row>
    <row r="15">
      <c r="A15" s="14" t="inlineStr">
        <is>
          <t>Run cost of the new heads</t>
        </is>
      </c>
      <c r="B15" s="19">
        <f>B14*$B$10</f>
        <v/>
      </c>
      <c r="C15" s="19">
        <f>C14*$B$10</f>
        <v/>
      </c>
      <c r="D15" s="19">
        <f>D14*$B$10</f>
        <v/>
      </c>
      <c r="E15" s="19">
        <f>E14*$B$10</f>
        <v/>
      </c>
      <c r="F15" s="19">
        <f>F14*$B$10</f>
        <v/>
      </c>
      <c r="G15" s="19">
        <f>G14*$B$10</f>
        <v/>
      </c>
      <c r="H15" s="19">
        <f>H14*$B$10</f>
        <v/>
      </c>
      <c r="I15" s="19">
        <f>I14*$B$10</f>
        <v/>
      </c>
      <c r="J15" s="19">
        <f>J14*$B$10</f>
        <v/>
      </c>
      <c r="K15" s="19">
        <f>K14*$B$10</f>
        <v/>
      </c>
      <c r="L15" s="19">
        <f>L14*$B$10</f>
        <v/>
      </c>
      <c r="M15" s="19">
        <f>M14*$B$10</f>
        <v/>
      </c>
      <c r="N15" s="19">
        <f>SUM(B15:M15)</f>
        <v/>
      </c>
    </row>
    <row r="16">
      <c r="A16" s="14" t="inlineStr">
        <is>
          <t>One-off recruitment and kit</t>
        </is>
      </c>
      <c r="B16" s="19">
        <f>B13*$B$8</f>
        <v/>
      </c>
      <c r="C16" s="19">
        <f>C13*$B$8</f>
        <v/>
      </c>
      <c r="D16" s="19">
        <f>D13*$B$8</f>
        <v/>
      </c>
      <c r="E16" s="19">
        <f>E13*$B$8</f>
        <v/>
      </c>
      <c r="F16" s="19">
        <f>F13*$B$8</f>
        <v/>
      </c>
      <c r="G16" s="19">
        <f>G13*$B$8</f>
        <v/>
      </c>
      <c r="H16" s="19">
        <f>H13*$B$8</f>
        <v/>
      </c>
      <c r="I16" s="19">
        <f>I13*$B$8</f>
        <v/>
      </c>
      <c r="J16" s="19">
        <f>J13*$B$8</f>
        <v/>
      </c>
      <c r="K16" s="19">
        <f>K13*$B$8</f>
        <v/>
      </c>
      <c r="L16" s="19">
        <f>L13*$B$8</f>
        <v/>
      </c>
      <c r="M16" s="19">
        <f>M13*$B$8</f>
        <v/>
      </c>
      <c r="N16" s="19">
        <f>SUM(B16:M16)</f>
        <v/>
      </c>
    </row>
    <row r="17">
      <c r="A17" s="17" t="inlineStr">
        <is>
          <t>People cost, the month</t>
        </is>
      </c>
      <c r="B17" s="12">
        <f>B15+B16</f>
        <v/>
      </c>
      <c r="C17" s="12">
        <f>C15+C16</f>
        <v/>
      </c>
      <c r="D17" s="12">
        <f>D15+D16</f>
        <v/>
      </c>
      <c r="E17" s="12">
        <f>E15+E16</f>
        <v/>
      </c>
      <c r="F17" s="12">
        <f>F15+F16</f>
        <v/>
      </c>
      <c r="G17" s="12">
        <f>G15+G16</f>
        <v/>
      </c>
      <c r="H17" s="12">
        <f>H15+H16</f>
        <v/>
      </c>
      <c r="I17" s="12">
        <f>I15+I16</f>
        <v/>
      </c>
      <c r="J17" s="12">
        <f>J15+J16</f>
        <v/>
      </c>
      <c r="K17" s="12">
        <f>K15+K16</f>
        <v/>
      </c>
      <c r="L17" s="12">
        <f>L15+L16</f>
        <v/>
      </c>
      <c r="M17" s="12">
        <f>M15+M16</f>
        <v/>
      </c>
      <c r="N17" s="12">
        <f>SUM(B17:M17)</f>
        <v/>
      </c>
    </row>
    <row r="18">
      <c r="A18" s="14" t="inlineStr">
        <is>
          <t>People cost, cumulative</t>
        </is>
      </c>
      <c r="B18" s="19">
        <f>B17</f>
        <v/>
      </c>
      <c r="C18" s="19">
        <f>B18+C17</f>
        <v/>
      </c>
      <c r="D18" s="19">
        <f>C18+D17</f>
        <v/>
      </c>
      <c r="E18" s="19">
        <f>D18+E17</f>
        <v/>
      </c>
      <c r="F18" s="19">
        <f>E18+F17</f>
        <v/>
      </c>
      <c r="G18" s="19">
        <f>F18+G17</f>
        <v/>
      </c>
      <c r="H18" s="19">
        <f>G18+H17</f>
        <v/>
      </c>
      <c r="I18" s="19">
        <f>H18+I17</f>
        <v/>
      </c>
      <c r="J18" s="19">
        <f>I18+J17</f>
        <v/>
      </c>
      <c r="K18" s="19">
        <f>J18+K17</f>
        <v/>
      </c>
      <c r="L18" s="19">
        <f>K18+L17</f>
        <v/>
      </c>
      <c r="M18" s="19">
        <f>L18+M17</f>
        <v/>
      </c>
      <c r="N18" s="19">
        <f>M18</f>
        <v/>
      </c>
    </row>
    <row r="19">
      <c r="A19" s="17" t="inlineStr">
        <is>
          <t>New monthly revenue needed at the margin</t>
        </is>
      </c>
      <c r="B19" s="12">
        <f>B15/$B$9</f>
        <v/>
      </c>
      <c r="C19" s="12">
        <f>C15/$B$9</f>
        <v/>
      </c>
      <c r="D19" s="12">
        <f>D15/$B$9</f>
        <v/>
      </c>
      <c r="E19" s="12">
        <f>E15/$B$9</f>
        <v/>
      </c>
      <c r="F19" s="12">
        <f>F15/$B$9</f>
        <v/>
      </c>
      <c r="G19" s="12">
        <f>G15/$B$9</f>
        <v/>
      </c>
      <c r="H19" s="12">
        <f>H15/$B$9</f>
        <v/>
      </c>
      <c r="I19" s="12">
        <f>I15/$B$9</f>
        <v/>
      </c>
      <c r="J19" s="12">
        <f>J15/$B$9</f>
        <v/>
      </c>
      <c r="K19" s="12">
        <f>K15/$B$9</f>
        <v/>
      </c>
      <c r="L19" s="12">
        <f>L15/$B$9</f>
        <v/>
      </c>
      <c r="M19" s="12">
        <f>M15/$B$9</f>
        <v/>
      </c>
      <c r="N19" s="12">
        <f>M19</f>
        <v/>
      </c>
    </row>
    <row r="21" ht="19" customHeight="1">
      <c r="A21" s="6" t="inlineStr">
        <is>
          <t xml:space="preserve">  The year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</row>
    <row r="22">
      <c r="A22" s="20" t="inlineStr">
        <is>
          <t>Year-one cost of the plan</t>
        </is>
      </c>
      <c r="B22" s="21">
        <f>N17</f>
        <v/>
      </c>
    </row>
    <row r="23">
      <c r="A23" s="8" t="inlineStr">
        <is>
          <t>New monthly revenue needed by December</t>
        </is>
      </c>
      <c r="B23" s="12">
        <f>M19</f>
        <v/>
      </c>
      <c r="C23" s="10" t="inlineStr">
        <is>
          <t>To cover the run rate alone, at the margin.</t>
        </is>
      </c>
    </row>
    <row r="25">
      <c r="A25" s="22" t="inlineStr">
        <is>
          <t>If nobody in the room can say where the December revenue line comes from, the plan is a wish with a start date.</t>
        </is>
      </c>
    </row>
  </sheetData>
  <mergeCells count="1">
    <mergeCell ref="A3:N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2026-08-15T14:12:34Z</dcterms:created>
  <dcterms:modified xmlns:dcterms="http://purl.org/dc/terms/" xmlns:xsi="http://www.w3.org/2001/XMLSchema-instance" xsi:type="dcterms:W3CDTF">2026-08-15T14:12:34Z</dcterms:modified>
</cp:coreProperties>
</file>