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Job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£#,##0.00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1F2A37"/>
      <sz val="10"/>
    </font>
    <font>
      <name val="Calibri"/>
      <color rgb="001F2A37"/>
      <sz val="10"/>
    </font>
    <font>
      <name val="Calibri"/>
      <b val="1"/>
      <color rgb="00FFFFFF"/>
      <sz val="11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FFF6DC"/>
      </patternFill>
    </fill>
    <fill>
      <patternFill patternType="solid">
        <fgColor rgb="00EDF1F7"/>
      </patternFill>
    </fill>
    <fill>
      <patternFill patternType="solid">
        <fgColor rgb="001F2A3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1" pivotButton="0" quotePrefix="0" xfId="0"/>
    <xf numFmtId="0" fontId="7" fillId="2" borderId="1" pivotButton="0" quotePrefix="0" xfId="0"/>
    <xf numFmtId="164" fontId="7" fillId="2" borderId="1" pivotButton="0" quotePrefix="0" xfId="0"/>
    <xf numFmtId="164" fontId="7" fillId="3" borderId="1" pivotButton="0" quotePrefix="0" xfId="0"/>
    <xf numFmtId="165" fontId="7" fillId="3" borderId="1" pivotButton="0" quotePrefix="0" xfId="0"/>
    <xf numFmtId="0" fontId="8" fillId="4" borderId="0" pivotButton="0" quotePrefix="0" xfId="0"/>
    <xf numFmtId="0" fontId="0" fillId="4" borderId="0" pivotButton="0" quotePrefix="0" xfId="0"/>
    <xf numFmtId="0" fontId="7" fillId="0" borderId="0" pivotButton="0" quotePrefix="0" xfId="0"/>
    <xf numFmtId="164" fontId="6" fillId="3" borderId="1" pivotButton="0" quotePrefix="0" xfId="0"/>
    <xf numFmtId="165" fontId="6" fillId="3" borderId="1" pivotButton="0" quotePrefix="0" xfId="0"/>
    <xf numFmtId="0" fontId="6" fillId="0" borderId="0" pivotButton="0" quotePrefix="0" xfId="0"/>
    <xf numFmtId="164" fontId="9" fillId="3" borderId="1" pivotButton="0" quotePrefix="0" xfId="0"/>
    <xf numFmtId="0" fontId="3" fillId="0" borderId="0" applyAlignment="1" pivotButton="0" quotePrefix="0" xfId="0">
      <alignment vertical="center" wrapText="1"/>
    </xf>
    <xf numFmtId="3" fontId="6" fillId="3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dxfs count="2">
    <dxf>
      <fill>
        <patternFill patternType="solid">
          <fgColor rgb="00FAF0E2"/>
        </patternFill>
      </fill>
    </dxf>
    <dxf>
      <fill>
        <patternFill patternType="solid">
          <fgColor rgb="00FAE9EB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Job Costing Workbook</t>
        </is>
      </c>
    </row>
    <row r="3">
      <c r="A3" s="3" t="inlineStr">
        <is>
          <t>Quoted against actual, with the variations kept separate, because that is where the margin goes.</t>
        </is>
      </c>
    </row>
    <row r="5">
      <c r="B5" s="4" t="inlineStr">
        <is>
          <t>Variations are done before they are priced</t>
        </is>
      </c>
    </row>
    <row r="6" ht="45" customHeight="1">
      <c r="B6" s="5" t="inlineStr">
        <is>
          <t>The customer asks for something while you are on site. You do it, because saying no mid-job is awkward and it will only take an hour. Then it takes three, and it was never quoted, and by invoice day nobody can remember what was agreed.</t>
        </is>
      </c>
    </row>
    <row r="8" ht="45" customHeight="1">
      <c r="B8" s="5" t="inlineStr">
        <is>
          <t>This sheet asks for two figures on every job: what the variations cost you, and what you actually billed for them. The gap between those two columns is the most reliably lost money in the trade.</t>
        </is>
      </c>
    </row>
    <row r="10">
      <c r="B10" s="4" t="inlineStr">
        <is>
          <t>Read the difference, not the margin</t>
        </is>
      </c>
    </row>
    <row r="11" ht="30" customHeight="1">
      <c r="B11" s="5" t="inlineStr">
        <is>
          <t>A job can hit its quoted margin and still lose money on variations, because the quoted work was priced properly and the extra work was not priced at all.</t>
        </is>
      </c>
    </row>
    <row r="13">
      <c r="B13" s="4" t="inlineStr">
        <is>
          <t>What to do about it</t>
        </is>
      </c>
    </row>
    <row r="14" ht="30" customHeight="1">
      <c r="B14" s="5" t="inlineStr">
        <is>
          <t>Not paperwork for its own sake. One line in a message, sent before the extra work starts, saying what it is and what it adds. That is enough to bill it and enough to prove it was agreed.</t>
        </is>
      </c>
    </row>
    <row r="16">
      <c r="B16" s="4" t="inlineStr">
        <is>
          <t>General information</t>
        </is>
      </c>
    </row>
    <row r="17" ht="30" customHeight="1">
      <c r="B17" s="5" t="inlineStr">
        <is>
          <t>Rates are those applying in 2026/27 for the UK.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31"/>
  <sheetViews>
    <sheetView showGridLines="0" workbookViewId="0">
      <pane xSplit="1" ySplit="7" topLeftCell="B8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0" customWidth="1" min="1" max="1"/>
    <col width="12" customWidth="1" min="2" max="2"/>
    <col width="13" customWidth="1" min="3" max="3"/>
    <col width="14" customWidth="1" min="4" max="4"/>
    <col width="15" customWidth="1" min="5" max="5"/>
    <col width="16" customWidth="1" min="6" max="6"/>
    <col width="12" customWidth="1" min="7" max="7"/>
    <col width="12" customWidth="1" min="8" max="8"/>
    <col width="12" customWidth="1" min="9" max="9"/>
    <col width="10" customWidth="1" min="10" max="10"/>
  </cols>
  <sheetData>
    <row r="1">
      <c r="A1" s="1" t="inlineStr">
        <is>
          <t>ZAZEN TAX</t>
        </is>
      </c>
    </row>
    <row r="2">
      <c r="A2" s="2" t="inlineStr">
        <is>
          <t>Quoted against actual</t>
        </is>
      </c>
    </row>
    <row r="5">
      <c r="A5" s="3" t="inlineStr">
        <is>
          <t>Yellow is yours. Variations cost is what the extra work cost you; variations billed is what you actually charged for it.</t>
        </is>
      </c>
    </row>
    <row r="7">
      <c r="A7" s="6" t="inlineStr">
        <is>
          <t>Job</t>
        </is>
      </c>
      <c r="B7" s="6" t="inlineStr">
        <is>
          <t>Quoted</t>
        </is>
      </c>
      <c r="C7" s="6" t="inlineStr">
        <is>
          <t>Labour cost</t>
        </is>
      </c>
      <c r="D7" s="6" t="inlineStr">
        <is>
          <t>Materials cost</t>
        </is>
      </c>
      <c r="E7" s="6" t="inlineStr">
        <is>
          <t>Variations cost</t>
        </is>
      </c>
      <c r="F7" s="6" t="inlineStr">
        <is>
          <t>Variations billed</t>
        </is>
      </c>
      <c r="G7" s="6" t="inlineStr">
        <is>
          <t>Invoiced</t>
        </is>
      </c>
      <c r="H7" s="6" t="inlineStr">
        <is>
          <t>Cost</t>
        </is>
      </c>
      <c r="I7" s="6" t="inlineStr">
        <is>
          <t>Profit</t>
        </is>
      </c>
      <c r="J7" s="6" t="inlineStr">
        <is>
          <t>Margin</t>
        </is>
      </c>
    </row>
    <row r="8">
      <c r="A8" s="7" t="inlineStr">
        <is>
          <t>Kitchen refit, Ashcombe Rd</t>
        </is>
      </c>
      <c r="B8" s="8" t="n">
        <v>8400</v>
      </c>
      <c r="C8" s="8" t="n">
        <v>3100</v>
      </c>
      <c r="D8" s="8" t="n">
        <v>2600</v>
      </c>
      <c r="E8" s="8" t="n">
        <v>1200</v>
      </c>
      <c r="F8" s="8" t="n">
        <v>950</v>
      </c>
      <c r="G8" s="9">
        <f>$B8+$F8</f>
        <v/>
      </c>
      <c r="H8" s="9">
        <f>$C8+$D8+$E8</f>
        <v/>
      </c>
      <c r="I8" s="9">
        <f>$G8-$H8</f>
        <v/>
      </c>
      <c r="J8" s="10">
        <f>IFERROR($I8/$G8,"")</f>
        <v/>
      </c>
    </row>
    <row r="9">
      <c r="A9" s="7" t="inlineStr">
        <is>
          <t>Bathroom, Priory Gardens</t>
        </is>
      </c>
      <c r="B9" s="8" t="n">
        <v>4200</v>
      </c>
      <c r="C9" s="8" t="n">
        <v>1650</v>
      </c>
      <c r="D9" s="8" t="n">
        <v>1400</v>
      </c>
      <c r="E9" s="8" t="n">
        <v>600</v>
      </c>
      <c r="F9" s="8" t="n">
        <v>600</v>
      </c>
      <c r="G9" s="9">
        <f>$B9+$F9</f>
        <v/>
      </c>
      <c r="H9" s="9">
        <f>$C9+$D9+$E9</f>
        <v/>
      </c>
      <c r="I9" s="9">
        <f>$G9-$H9</f>
        <v/>
      </c>
      <c r="J9" s="10">
        <f>IFERROR($I9/$G9,"")</f>
        <v/>
      </c>
    </row>
    <row r="10">
      <c r="A10" s="7" t="inlineStr">
        <is>
          <t>Loft conversion, Ellis Way</t>
        </is>
      </c>
      <c r="B10" s="8" t="n">
        <v>26500</v>
      </c>
      <c r="C10" s="8" t="n">
        <v>9800</v>
      </c>
      <c r="D10" s="8" t="n">
        <v>8900</v>
      </c>
      <c r="E10" s="8" t="n">
        <v>3400</v>
      </c>
      <c r="F10" s="8" t="n">
        <v>2100</v>
      </c>
      <c r="G10" s="9">
        <f>$B10+$F10</f>
        <v/>
      </c>
      <c r="H10" s="9">
        <f>$C10+$D10+$E10</f>
        <v/>
      </c>
      <c r="I10" s="9">
        <f>$G10-$H10</f>
        <v/>
      </c>
      <c r="J10" s="10">
        <f>IFERROR($I10/$G10,"")</f>
        <v/>
      </c>
    </row>
    <row r="11">
      <c r="A11" s="7" t="inlineStr">
        <is>
          <t>Rewire, Manor Close</t>
        </is>
      </c>
      <c r="B11" s="8" t="n">
        <v>3900</v>
      </c>
      <c r="C11" s="8" t="n">
        <v>1100</v>
      </c>
      <c r="D11" s="8" t="n">
        <v>1600</v>
      </c>
      <c r="E11" s="8" t="n">
        <v>0</v>
      </c>
      <c r="F11" s="8" t="n">
        <v>0</v>
      </c>
      <c r="G11" s="9">
        <f>$B11+$F11</f>
        <v/>
      </c>
      <c r="H11" s="9">
        <f>$C11+$D11+$E11</f>
        <v/>
      </c>
      <c r="I11" s="9">
        <f>$G11-$H11</f>
        <v/>
      </c>
      <c r="J11" s="10">
        <f>IFERROR($I11/$G11,"")</f>
        <v/>
      </c>
    </row>
    <row r="12">
      <c r="A12" s="7" t="inlineStr">
        <is>
          <t>Extension, Fell Street</t>
        </is>
      </c>
      <c r="B12" s="8" t="n">
        <v>41000</v>
      </c>
      <c r="C12" s="8" t="n">
        <v>16200</v>
      </c>
      <c r="D12" s="8" t="n">
        <v>13800</v>
      </c>
      <c r="E12" s="8" t="n">
        <v>5800</v>
      </c>
      <c r="F12" s="8" t="n">
        <v>3900</v>
      </c>
      <c r="G12" s="9">
        <f>$B12+$F12</f>
        <v/>
      </c>
      <c r="H12" s="9">
        <f>$C12+$D12+$E12</f>
        <v/>
      </c>
      <c r="I12" s="9">
        <f>$G12-$H12</f>
        <v/>
      </c>
      <c r="J12" s="10">
        <f>IFERROR($I12/$G12,"")</f>
        <v/>
      </c>
    </row>
    <row r="13">
      <c r="A13" s="7" t="inlineStr">
        <is>
          <t>Roof repair, Camden Row</t>
        </is>
      </c>
      <c r="B13" s="8" t="n">
        <v>2800</v>
      </c>
      <c r="C13" s="8" t="n">
        <v>950</v>
      </c>
      <c r="D13" s="8" t="n">
        <v>1050</v>
      </c>
      <c r="E13" s="8" t="n">
        <v>400</v>
      </c>
      <c r="F13" s="8" t="n">
        <v>400</v>
      </c>
      <c r="G13" s="9">
        <f>$B13+$F13</f>
        <v/>
      </c>
      <c r="H13" s="9">
        <f>$C13+$D13+$E13</f>
        <v/>
      </c>
      <c r="I13" s="9">
        <f>$G13-$H13</f>
        <v/>
      </c>
      <c r="J13" s="10">
        <f>IFERROR($I13/$G13,"")</f>
        <v/>
      </c>
    </row>
    <row r="14">
      <c r="A14" s="7" t="inlineStr">
        <is>
          <t>Garage conversion, Nye Ave</t>
        </is>
      </c>
      <c r="B14" s="8" t="n">
        <v>15600</v>
      </c>
      <c r="C14" s="8" t="n">
        <v>5900</v>
      </c>
      <c r="D14" s="8" t="n">
        <v>5200</v>
      </c>
      <c r="E14" s="8" t="n">
        <v>2200</v>
      </c>
      <c r="F14" s="8" t="n">
        <v>800</v>
      </c>
      <c r="G14" s="9">
        <f>$B14+$F14</f>
        <v/>
      </c>
      <c r="H14" s="9">
        <f>$C14+$D14+$E14</f>
        <v/>
      </c>
      <c r="I14" s="9">
        <f>$G14-$H14</f>
        <v/>
      </c>
      <c r="J14" s="10">
        <f>IFERROR($I14/$G14,"")</f>
        <v/>
      </c>
    </row>
    <row r="15">
      <c r="A15" s="7" t="inlineStr">
        <is>
          <t>Bathroom, Hillcrest</t>
        </is>
      </c>
      <c r="B15" s="8" t="n">
        <v>5100</v>
      </c>
      <c r="C15" s="8" t="n">
        <v>2000</v>
      </c>
      <c r="D15" s="8" t="n">
        <v>1750</v>
      </c>
      <c r="E15" s="8" t="n">
        <v>900</v>
      </c>
      <c r="F15" s="8" t="n">
        <v>900</v>
      </c>
      <c r="G15" s="9">
        <f>$B15+$F15</f>
        <v/>
      </c>
      <c r="H15" s="9">
        <f>$C15+$D15+$E15</f>
        <v/>
      </c>
      <c r="I15" s="9">
        <f>$G15-$H15</f>
        <v/>
      </c>
      <c r="J15" s="10">
        <f>IFERROR($I15/$G15,"")</f>
        <v/>
      </c>
    </row>
    <row r="17" ht="19" customHeight="1">
      <c r="A17" s="11" t="inlineStr">
        <is>
          <t xml:space="preserve">  Across the jobs</t>
        </is>
      </c>
      <c r="B17" s="12" t="n"/>
      <c r="C17" s="12" t="n"/>
      <c r="D17" s="12" t="n"/>
      <c r="E17" s="12" t="n"/>
      <c r="F17" s="12" t="n"/>
      <c r="G17" s="12" t="n"/>
      <c r="H17" s="12" t="n"/>
      <c r="I17" s="12" t="n"/>
      <c r="J17" s="12" t="n"/>
    </row>
    <row r="18">
      <c r="A18" s="13" t="inlineStr">
        <is>
          <t>Total quoted</t>
        </is>
      </c>
      <c r="B18" s="14">
        <f>SUM($B$8:$B$15)</f>
        <v/>
      </c>
    </row>
    <row r="19">
      <c r="A19" s="13" t="inlineStr">
        <is>
          <t>Total invoiced</t>
        </is>
      </c>
      <c r="B19" s="14">
        <f>SUM($G$8:$G$15)</f>
        <v/>
      </c>
    </row>
    <row r="20">
      <c r="A20" s="13" t="inlineStr">
        <is>
          <t>Total cost</t>
        </is>
      </c>
      <c r="B20" s="14">
        <f>SUM($H$8:$H$15)</f>
        <v/>
      </c>
    </row>
    <row r="21">
      <c r="A21" s="13" t="inlineStr">
        <is>
          <t>Total profit</t>
        </is>
      </c>
      <c r="B21" s="14">
        <f>SUM($I$8:$I$15)</f>
        <v/>
      </c>
    </row>
    <row r="22">
      <c r="A22" s="13" t="inlineStr">
        <is>
          <t>Overall margin</t>
        </is>
      </c>
      <c r="B22" s="15">
        <f>IFERROR(SUM($I$8:$I$15)/SUM($G$8:$G$15),"")</f>
        <v/>
      </c>
    </row>
    <row r="24" ht="19" customHeight="1">
      <c r="A24" s="11" t="inlineStr">
        <is>
          <t xml:space="preserve">  The variations</t>
        </is>
      </c>
      <c r="B24" s="12" t="n"/>
      <c r="C24" s="12" t="n"/>
      <c r="D24" s="12" t="n"/>
      <c r="E24" s="12" t="n"/>
      <c r="F24" s="12" t="n"/>
      <c r="G24" s="12" t="n"/>
      <c r="H24" s="12" t="n"/>
      <c r="I24" s="12" t="n"/>
      <c r="J24" s="12" t="n"/>
    </row>
    <row r="25">
      <c r="A25" s="13" t="inlineStr">
        <is>
          <t>Variations cost you</t>
        </is>
      </c>
      <c r="B25" s="14">
        <f>SUM($E$8:$E$15)</f>
        <v/>
      </c>
    </row>
    <row r="26">
      <c r="A26" s="13" t="inlineStr">
        <is>
          <t>Variations you billed</t>
        </is>
      </c>
      <c r="B26" s="14">
        <f>SUM($F$8:$F$15)</f>
        <v/>
      </c>
    </row>
    <row r="27">
      <c r="A27" s="16" t="inlineStr">
        <is>
          <t>Never billed</t>
        </is>
      </c>
      <c r="B27" s="17">
        <f>SUM($E$8:$E$15)-SUM($F$8:$F$15)</f>
        <v/>
      </c>
      <c r="C27" s="18" t="inlineStr">
        <is>
          <t>Work done and not charged for.</t>
        </is>
      </c>
    </row>
    <row r="28">
      <c r="A28" s="13" t="inlineStr">
        <is>
          <t xml:space="preserve">  as a share of the profit you made</t>
        </is>
      </c>
      <c r="B28" s="15">
        <f>IFERROR((SUM($E$8:$E$15)-SUM($F$8:$F$15))/SUM($I$8:$I$15),"")</f>
        <v/>
      </c>
    </row>
    <row r="29">
      <c r="A29" s="13" t="inlineStr">
        <is>
          <t>Jobs where variations went unbilled</t>
        </is>
      </c>
      <c r="B29" s="19">
        <f>8-COUNTIF($E$8:$E$15,0)-IF($E8=$F8,1,0)-IF($E9=$F9,1,0)-IF($E10=$F10,1,0)-IF($E11=$F11,1,0)-IF($E12=$F12,1,0)-IF($E13=$F13,1,0)-IF($E14=$F14,1,0)-IF($E15=$F15,1,0)</f>
        <v/>
      </c>
      <c r="C29" s="18" t="inlineStr">
        <is>
          <t>Counting only jobs that had variations at all.</t>
        </is>
      </c>
    </row>
    <row r="31">
      <c r="A31" s="20" t="inlineStr">
        <is>
          <t>A job can hit its quoted margin and still lose money, because the quote was priced and the extra work was not.</t>
        </is>
      </c>
    </row>
  </sheetData>
  <conditionalFormatting sqref="J8:J15">
    <cfRule type="cellIs" priority="1" operator="lessThan" dxfId="0">
      <formula>0.1</formula>
    </cfRule>
  </conditionalFormatting>
  <conditionalFormatting sqref="I8:I15">
    <cfRule type="cellIs" priority="2" operator="lessThan" dxfId="1">
      <formula>0</formula>
    </cfRule>
  </conditionalFormatting>
  <conditionalFormatting sqref="B27">
    <cfRule type="cellIs" priority="3" operator="greaterThan" dxfId="1">
      <formula>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2026-08-10T16:57:41Z</dcterms:created>
  <dcterms:modified xmlns:dcterms="http://purl.org/dc/terms/" xmlns:xsi="http://www.w3.org/2001/XMLSchema-instance" xsi:type="dcterms:W3CDTF">2026-08-10T16:57:41Z</dcterms:modified>
</cp:coreProperties>
</file>