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Landed cost" sheetId="2" state="visible" r:id="rId2"/>
    <sheet xmlns:r="http://schemas.openxmlformats.org/officeDocument/2006/relationships" name="Multi-SKU" sheetId="3" state="visible" r:id="rId3"/>
  </sheets>
  <definedNames/>
  <calcPr calcId="124519" fullCalcOnLoad="1"/>
</workbook>
</file>

<file path=xl/styles.xml><?xml version="1.0" encoding="utf-8"?>
<styleSheet xmlns="http://schemas.openxmlformats.org/spreadsheetml/2006/main">
  <numFmts count="2">
    <numFmt numFmtId="164" formatCode="£#,##0.00;(£#,##0.00);&quot;–&quot;"/>
    <numFmt numFmtId="165" formatCode="0.0%"/>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4">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3" fontId="6" fillId="3" borderId="1" applyAlignment="1" pivotButton="0" quotePrefix="0" xfId="0">
      <alignment horizontal="right" vertical="center"/>
    </xf>
    <xf numFmtId="0" fontId="7" fillId="0" borderId="0" applyAlignment="1" pivotButton="0" quotePrefix="0" xfId="0">
      <alignment vertical="top" wrapText="1"/>
    </xf>
    <xf numFmtId="164" fontId="6" fillId="3" borderId="1" applyAlignment="1" pivotButton="0" quotePrefix="0" xfId="0">
      <alignment horizontal="right" vertical="center"/>
    </xf>
    <xf numFmtId="10" fontId="6" fillId="3" borderId="1" applyAlignment="1" pivotButton="0" quotePrefix="0" xfId="0">
      <alignment horizontal="right" vertical="center"/>
    </xf>
    <xf numFmtId="0" fontId="6" fillId="3" borderId="1" applyAlignment="1" pivotButton="0" quotePrefix="0" xfId="0">
      <alignment horizontal="right" vertical="center"/>
    </xf>
    <xf numFmtId="165" fontId="6" fillId="3" borderId="1" applyAlignment="1" pivotButton="0" quotePrefix="0" xfId="0">
      <alignment horizontal="right" vertical="center"/>
    </xf>
    <xf numFmtId="164" fontId="6" fillId="4" borderId="1" applyAlignment="1" pivotButton="0" quotePrefix="0" xfId="0">
      <alignment horizontal="right" vertical="center"/>
    </xf>
    <xf numFmtId="0" fontId="5" fillId="0" borderId="1" applyAlignment="1" pivotButton="0" quotePrefix="0" xfId="0">
      <alignment vertical="center" wrapText="1"/>
    </xf>
    <xf numFmtId="164" fontId="5" fillId="4" borderId="1" applyAlignment="1" pivotButton="0" quotePrefix="0" xfId="0">
      <alignment horizontal="right" vertical="center"/>
    </xf>
    <xf numFmtId="165" fontId="6" fillId="4" borderId="1" applyAlignment="1" pivotButton="0" quotePrefix="0" xfId="0">
      <alignment horizontal="right" vertical="center"/>
    </xf>
    <xf numFmtId="0" fontId="8" fillId="5" borderId="1" applyAlignment="1" pivotButton="0" quotePrefix="0" xfId="0">
      <alignment horizontal="center" vertical="center" wrapText="1"/>
    </xf>
    <xf numFmtId="3" fontId="5" fillId="2" borderId="1" applyAlignment="1" pivotButton="0" quotePrefix="0" xfId="0">
      <alignment horizontal="right" vertical="center"/>
    </xf>
    <xf numFmtId="0" fontId="6" fillId="2" borderId="1" applyAlignment="1" pivotButton="0" quotePrefix="0" xfId="0">
      <alignment vertical="center"/>
    </xf>
    <xf numFmtId="164" fontId="5" fillId="2" borderId="1" applyAlignment="1" pivotButton="0" quotePrefix="0" xfId="0">
      <alignment horizontal="right" vertical="center"/>
    </xf>
    <xf numFmtId="165" fontId="5" fillId="2"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0"/>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Landed cost calculator</t>
        </is>
      </c>
    </row>
    <row r="4" ht="52" customHeight="1">
      <c r="B4" s="2" t="inlineStr">
        <is>
          <t>Landed cost is what a unit really costs by the time it is on your shelf: the supplier price plus freight, insurance, duty and handling. Sellers who price from the supplier invoice alone are pricing from a number that is often 30 to 50 per cent too low, and every margin calculation downstream inherits the error.</t>
        </is>
      </c>
    </row>
    <row r="6" ht="22" customHeight="1">
      <c r="B6" s="1" t="inlineStr">
        <is>
          <t>The conventions this workbook uses</t>
        </is>
      </c>
    </row>
    <row r="7" ht="26" customHeight="1">
      <c r="B7" s="2" t="inlineStr">
        <is>
          <t>-  Customs value = goods + freight and insurance to the UK border. Duty is charged on that value, not on the goods alone.</t>
        </is>
      </c>
    </row>
    <row r="8" ht="39" customHeight="1">
      <c r="B8" s="2" t="inlineStr">
        <is>
          <t>-  Duty rates depend on the commodity code and the origin country: anywhere from 0 to 12 per cent or more. Look yours up in the UK Integrated Online Tariff; guessing is how margins go quietly wrong.</t>
        </is>
      </c>
    </row>
    <row r="9" ht="26" customHeight="1">
      <c r="B9" s="2" t="inlineStr">
        <is>
          <t>-  Clearance, brokerage and handling fees are real landed costs, but they sit outside the customs value, so no duty is charged on them.</t>
        </is>
      </c>
    </row>
    <row r="10" ht="39" customHeight="1">
      <c r="B10" s="2" t="inlineStr">
        <is>
          <t>-  Import VAT is charged on the customs value plus the duty. If you are VAT registered, you reclaim it (most use postponed VAT accounting, so no cash even leaves), and it is NOT part of your landed cost. If you are not registered, it is a real cost, and it is large.</t>
        </is>
      </c>
    </row>
    <row r="12" ht="22" customHeight="1">
      <c r="B12" s="1" t="inlineStr">
        <is>
          <t>How to use this workbook</t>
        </is>
      </c>
    </row>
    <row r="13" ht="26" customHeight="1">
      <c r="B13" s="2" t="inlineStr">
        <is>
          <t>-  Landed cost: one product, one shipment. Enter the shipment's numbers and read off the true per-unit cost, then use it in the COGS and profit margin calculators on zazentax.com.</t>
        </is>
      </c>
    </row>
    <row r="14" ht="39" customHeight="1">
      <c r="B14" s="2" t="inlineStr">
        <is>
          <t>-  Multi-SKU: one shipment carrying several products. Freight and clearance are allocated across SKUs by value share, each row can carry its own duty rate, and every SKU gets its own landed cost per unit. This is the sheet that fixes most wrong margins.</t>
        </is>
      </c>
    </row>
    <row r="15" ht="26" customHeight="1">
      <c r="B15" s="2" t="inlineStr">
        <is>
          <t>-  Yellow cells are yours to fill in. Grey cells work themselves out, so leave them alone unless you mean to change the method.</t>
        </is>
      </c>
    </row>
    <row r="17" ht="22" customHeight="1">
      <c r="B17" s="1" t="inlineStr">
        <is>
          <t>What this workbook leaves out</t>
        </is>
      </c>
    </row>
    <row r="18" ht="39" customHeight="1">
      <c r="B18" s="2" t="inlineStr">
        <is>
          <t>Currency movements between order and payment, quota and anti-dumping duties, excise goods, and returns of faulty stock. If any of those are part of your world, the landed cost is the start of the conversation.</t>
        </is>
      </c>
    </row>
    <row r="20" ht="26" customHeight="1">
      <c r="B20" s="2" t="inlineStr">
        <is>
          <t>Importing and not sure about duty, VAT registration or postponed VAT accounting?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23"/>
  <sheetViews>
    <sheetView showGridLines="0" workbookViewId="0">
      <selection activeCell="A1" sqref="A1"/>
    </sheetView>
  </sheetViews>
  <sheetFormatPr baseColWidth="8" defaultRowHeight="15"/>
  <cols>
    <col width="3" customWidth="1" min="1" max="1"/>
    <col width="38" customWidth="1" min="2" max="2"/>
    <col width="16" customWidth="1" min="3" max="3"/>
    <col width="3" customWidth="1" min="4" max="4"/>
    <col width="52" customWidth="1" min="5" max="5"/>
  </cols>
  <sheetData>
    <row r="2">
      <c r="B2" s="3" t="inlineStr">
        <is>
          <t>Landed cost calculator</t>
        </is>
      </c>
    </row>
    <row r="3" ht="28" customHeight="1">
      <c r="B3" s="4" t="inlineStr">
        <is>
          <t>One product, one shipment. Yellow cells are yours to fill in. Grey cells work themselves out, so leave them alone unless you mean to change the method.</t>
        </is>
      </c>
    </row>
    <row r="5">
      <c r="B5" s="5" t="inlineStr">
        <is>
          <t>The shipment</t>
        </is>
      </c>
      <c r="C5" s="6" t="n"/>
      <c r="D5" s="6" t="n"/>
      <c r="E5" s="7" t="n"/>
    </row>
    <row r="6" ht="26" customHeight="1">
      <c r="B6" s="8" t="inlineStr">
        <is>
          <t>Units in the shipment</t>
        </is>
      </c>
      <c r="C6" s="9" t="n">
        <v>500</v>
      </c>
      <c r="E6" s="10" t="inlineStr">
        <is>
          <t>How many sellable units arrive.</t>
        </is>
      </c>
    </row>
    <row r="7" ht="26" customHeight="1">
      <c r="B7" s="8" t="inlineStr">
        <is>
          <t>Supplier price per unit</t>
        </is>
      </c>
      <c r="C7" s="11" t="n">
        <v>6.2</v>
      </c>
      <c r="E7" s="10" t="inlineStr">
        <is>
          <t>What the supplier invoices, per unit, converted to pounds.</t>
        </is>
      </c>
    </row>
    <row r="8" ht="26" customHeight="1">
      <c r="B8" s="8" t="inlineStr">
        <is>
          <t>Freight and insurance to the border</t>
        </is>
      </c>
      <c r="C8" s="11" t="n">
        <v>880</v>
      </c>
      <c r="E8" s="10" t="inlineStr">
        <is>
          <t>Sea or air freight plus cargo insurance for the whole shipment. Part of the customs value.</t>
        </is>
      </c>
    </row>
    <row r="9" ht="26" customHeight="1">
      <c r="B9" s="8" t="inlineStr">
        <is>
          <t>Duty rate</t>
        </is>
      </c>
      <c r="C9" s="12" t="n">
        <v>0.04</v>
      </c>
      <c r="E9" s="10" t="inlineStr">
        <is>
          <t>Depends on the commodity code and origin. Check the UK Integrated Online Tariff; 0% to 12%+ is common.</t>
        </is>
      </c>
    </row>
    <row r="10" ht="39" customHeight="1">
      <c r="B10" s="8" t="inlineStr">
        <is>
          <t>Clearance and handling</t>
        </is>
      </c>
      <c r="C10" s="11" t="n">
        <v>120</v>
      </c>
      <c r="E10" s="10" t="inlineStr">
        <is>
          <t>Customs brokerage, port and courier handling fees. A real cost, but outside the customs value, so no duty on it.</t>
        </is>
      </c>
    </row>
    <row r="11" ht="30" customHeight="1">
      <c r="B11" s="8" t="inlineStr">
        <is>
          <t>VAT position</t>
        </is>
      </c>
      <c r="C11" s="13" t="inlineStr">
        <is>
          <t>Registered</t>
        </is>
      </c>
      <c r="E11" s="10" t="inlineStr">
        <is>
          <t>Registered businesses reclaim import VAT, so it is not a landed cost. Unregistered ones pay it for real.</t>
        </is>
      </c>
    </row>
    <row r="12" ht="26" customHeight="1">
      <c r="B12" s="8" t="inlineStr">
        <is>
          <t>Import VAT rate</t>
        </is>
      </c>
      <c r="C12" s="14" t="n">
        <v>0.2</v>
      </c>
    </row>
    <row r="14">
      <c r="B14" s="5" t="inlineStr">
        <is>
          <t>What the shipment costs</t>
        </is>
      </c>
      <c r="C14" s="6" t="n"/>
      <c r="D14" s="6" t="n"/>
      <c r="E14" s="7" t="n"/>
    </row>
    <row r="15" ht="22" customHeight="1">
      <c r="B15" s="8" t="inlineStr">
        <is>
          <t>Goods</t>
        </is>
      </c>
      <c r="C15" s="15">
        <f>C6*C7</f>
        <v/>
      </c>
    </row>
    <row r="16" ht="24" customHeight="1">
      <c r="B16" s="8" t="inlineStr">
        <is>
          <t>Customs value</t>
        </is>
      </c>
      <c r="C16" s="15">
        <f>C15+C8</f>
        <v/>
      </c>
      <c r="E16" s="10" t="inlineStr">
        <is>
          <t>Goods plus freight and insurance. What duty is charged on.</t>
        </is>
      </c>
    </row>
    <row r="17" ht="22" customHeight="1">
      <c r="B17" s="8" t="inlineStr">
        <is>
          <t>Import duty</t>
        </is>
      </c>
      <c r="C17" s="15">
        <f>C16*C9</f>
        <v/>
      </c>
    </row>
    <row r="18" ht="30" customHeight="1">
      <c r="B18" s="8" t="inlineStr">
        <is>
          <t>Import VAT, if not reclaimable</t>
        </is>
      </c>
      <c r="C18" s="15">
        <f>IF(C11="Not registered",C12*(C16+C17),0)</f>
        <v/>
      </c>
      <c r="E18" s="10" t="inlineStr">
        <is>
          <t>20% of customs value plus duty. Zero for registered businesses, which reclaim it.</t>
        </is>
      </c>
    </row>
    <row r="19" ht="24" customHeight="1">
      <c r="B19" s="16" t="inlineStr">
        <is>
          <t>Total landed cost of the shipment</t>
        </is>
      </c>
      <c r="C19" s="17">
        <f>C15+C8+C17+C10+C18</f>
        <v/>
      </c>
    </row>
    <row r="21">
      <c r="B21" s="5" t="inlineStr">
        <is>
          <t>What one unit really costs</t>
        </is>
      </c>
      <c r="C21" s="6" t="n"/>
      <c r="D21" s="6" t="n"/>
      <c r="E21" s="7" t="n"/>
    </row>
    <row r="22" ht="30" customHeight="1">
      <c r="B22" s="16" t="inlineStr">
        <is>
          <t>Landed cost per unit</t>
        </is>
      </c>
      <c r="C22" s="17">
        <f>IFERROR(C19/C6,"")</f>
        <v/>
      </c>
      <c r="E22" s="10" t="inlineStr">
        <is>
          <t>The number to use in the COGS, profit margin and break-even ROAS calculators. Not the supplier price.</t>
        </is>
      </c>
    </row>
    <row r="23" ht="30" customHeight="1">
      <c r="B23" s="8" t="inlineStr">
        <is>
          <t>Above the supplier price by</t>
        </is>
      </c>
      <c r="C23" s="18">
        <f>IFERROR(C22/C7-1,"")</f>
        <v/>
      </c>
      <c r="E23" s="10" t="inlineStr">
        <is>
          <t>How far pricing from the supplier invoice alone would understate your cost.</t>
        </is>
      </c>
    </row>
  </sheetData>
  <mergeCells count="4">
    <mergeCell ref="B14:E14"/>
    <mergeCell ref="B21:E21"/>
    <mergeCell ref="B3:E3"/>
    <mergeCell ref="B5:E5"/>
  </mergeCells>
  <dataValidations count="1">
    <dataValidation sqref="C11" showDropDown="0" showInputMessage="0" showErrorMessage="1" allowBlank="1" errorTitle="Not on the list" error="Choose Registered or Not registered" type="list">
      <formula1>"Registered,Not registered"</formula1>
    </dataValidation>
  </dataValidation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L16"/>
  <sheetViews>
    <sheetView showGridLines="0" workbookViewId="0">
      <selection activeCell="A1" sqref="A1"/>
    </sheetView>
  </sheetViews>
  <sheetFormatPr baseColWidth="8" defaultRowHeight="15"/>
  <cols>
    <col width="3" customWidth="1" min="1" max="1"/>
    <col width="15" customWidth="1" min="2" max="2"/>
    <col width="9" customWidth="1" min="3" max="3"/>
    <col width="11" customWidth="1" min="4" max="4"/>
    <col width="12" customWidth="1" min="5" max="5"/>
    <col width="10" customWidth="1" min="6" max="6"/>
    <col width="12" customWidth="1" min="7" max="7"/>
    <col width="9" customWidth="1" min="8" max="8"/>
    <col width="11" customWidth="1" min="9" max="9"/>
    <col width="12" customWidth="1" min="10" max="10"/>
    <col width="13" customWidth="1" min="11" max="11"/>
    <col width="12" customWidth="1" min="12" max="12"/>
  </cols>
  <sheetData>
    <row r="2">
      <c r="B2" s="3" t="inlineStr">
        <is>
          <t>One shipment, several products</t>
        </is>
      </c>
    </row>
    <row r="3" ht="52" customHeight="1">
      <c r="B3" s="4" t="inlineStr">
        <is>
          <t>Freight, insurance and clearance are shared costs, so they are allocated across the SKUs by value share. Each row carries its own duty rate, because commodity codes differ. Assumes you are VAT registered, so import VAT is reclaimable and excluded; if not, use the Landed cost sheet per product.</t>
        </is>
      </c>
    </row>
    <row r="5">
      <c r="B5" s="8" t="inlineStr">
        <is>
          <t>Freight and insurance</t>
        </is>
      </c>
      <c r="C5" s="11" t="n">
        <v>880</v>
      </c>
      <c r="E5" s="8" t="inlineStr">
        <is>
          <t>Clearance and handling</t>
        </is>
      </c>
      <c r="F5" s="11" t="n">
        <v>120</v>
      </c>
      <c r="H5" s="10" t="inlineStr">
        <is>
          <t>For the whole shipment; allocated below by value share.</t>
        </is>
      </c>
    </row>
    <row r="7" ht="30" customHeight="1">
      <c r="B7" s="19" t="inlineStr">
        <is>
          <t>SKU</t>
        </is>
      </c>
      <c r="C7" s="19" t="inlineStr">
        <is>
          <t>Units</t>
        </is>
      </c>
      <c r="D7" s="19" t="inlineStr">
        <is>
          <t>Unit cost</t>
        </is>
      </c>
      <c r="E7" s="19" t="inlineStr">
        <is>
          <t>Goods</t>
        </is>
      </c>
      <c r="F7" s="19" t="inlineStr">
        <is>
          <t>Share</t>
        </is>
      </c>
      <c r="G7" s="19" t="inlineStr">
        <is>
          <t>Freight alloc.</t>
        </is>
      </c>
      <c r="H7" s="19" t="inlineStr">
        <is>
          <t>Duty %</t>
        </is>
      </c>
      <c r="I7" s="19" t="inlineStr">
        <is>
          <t>Duty</t>
        </is>
      </c>
      <c r="J7" s="19" t="inlineStr">
        <is>
          <t>Clearance alloc.</t>
        </is>
      </c>
      <c r="K7" s="19" t="inlineStr">
        <is>
          <t>Landed total</t>
        </is>
      </c>
      <c r="L7" s="19" t="inlineStr">
        <is>
          <t>Per unit</t>
        </is>
      </c>
    </row>
    <row r="8">
      <c r="B8" s="13" t="inlineStr">
        <is>
          <t>Mugs</t>
        </is>
      </c>
      <c r="C8" s="9" t="n">
        <v>300</v>
      </c>
      <c r="D8" s="11" t="n">
        <v>6.2</v>
      </c>
      <c r="E8" s="15">
        <f>IF(C8="","",C8*D8)</f>
        <v/>
      </c>
      <c r="F8" s="18">
        <f>IF(E8="","",IFERROR(E8/SUM(E$8:E$13),""))</f>
        <v/>
      </c>
      <c r="G8" s="15">
        <f>IF(E8="","",F8*$C$5)</f>
        <v/>
      </c>
      <c r="H8" s="12" t="n">
        <v>0.04</v>
      </c>
      <c r="I8" s="15">
        <f>IF(E8="","",(E8+G8)*N(H8))</f>
        <v/>
      </c>
      <c r="J8" s="15">
        <f>IF(E8="","",F8*$F$5)</f>
        <v/>
      </c>
      <c r="K8" s="15">
        <f>IF(E8="","",E8+G8+I8+J8)</f>
        <v/>
      </c>
      <c r="L8" s="17">
        <f>IF(K8="","",IFERROR(K8/C8,""))</f>
        <v/>
      </c>
    </row>
    <row r="9">
      <c r="B9" s="13" t="inlineStr">
        <is>
          <t>Coasters</t>
        </is>
      </c>
      <c r="C9" s="9" t="n">
        <v>800</v>
      </c>
      <c r="D9" s="11" t="n">
        <v>0.9</v>
      </c>
      <c r="E9" s="15">
        <f>IF(C9="","",C9*D9)</f>
        <v/>
      </c>
      <c r="F9" s="18">
        <f>IF(E9="","",IFERROR(E9/SUM(E$8:E$13),""))</f>
        <v/>
      </c>
      <c r="G9" s="15">
        <f>IF(E9="","",F9*$C$5)</f>
        <v/>
      </c>
      <c r="H9" s="12" t="n">
        <v>0.04</v>
      </c>
      <c r="I9" s="15">
        <f>IF(E9="","",(E9+G9)*N(H9))</f>
        <v/>
      </c>
      <c r="J9" s="15">
        <f>IF(E9="","",F9*$F$5)</f>
        <v/>
      </c>
      <c r="K9" s="15">
        <f>IF(E9="","",E9+G9+I9+J9)</f>
        <v/>
      </c>
      <c r="L9" s="17">
        <f>IF(K9="","",IFERROR(K9/C9,""))</f>
        <v/>
      </c>
    </row>
    <row r="10">
      <c r="B10" s="13" t="inlineStr">
        <is>
          <t>Teapots</t>
        </is>
      </c>
      <c r="C10" s="9" t="n">
        <v>100</v>
      </c>
      <c r="D10" s="11" t="n">
        <v>14</v>
      </c>
      <c r="E10" s="15">
        <f>IF(C10="","",C10*D10)</f>
        <v/>
      </c>
      <c r="F10" s="18">
        <f>IF(E10="","",IFERROR(E10/SUM(E$8:E$13),""))</f>
        <v/>
      </c>
      <c r="G10" s="15">
        <f>IF(E10="","",F10*$C$5)</f>
        <v/>
      </c>
      <c r="H10" s="12" t="n">
        <v>0.04</v>
      </c>
      <c r="I10" s="15">
        <f>IF(E10="","",(E10+G10)*N(H10))</f>
        <v/>
      </c>
      <c r="J10" s="15">
        <f>IF(E10="","",F10*$F$5)</f>
        <v/>
      </c>
      <c r="K10" s="15">
        <f>IF(E10="","",E10+G10+I10+J10)</f>
        <v/>
      </c>
      <c r="L10" s="17">
        <f>IF(K10="","",IFERROR(K10/C10,""))</f>
        <v/>
      </c>
    </row>
    <row r="11">
      <c r="B11" s="13" t="n"/>
      <c r="C11" s="9" t="n"/>
      <c r="D11" s="11" t="n"/>
      <c r="E11" s="15">
        <f>IF(C11="","",C11*D11)</f>
        <v/>
      </c>
      <c r="F11" s="18">
        <f>IF(E11="","",IFERROR(E11/SUM(E$8:E$13),""))</f>
        <v/>
      </c>
      <c r="G11" s="15">
        <f>IF(E11="","",F11*$C$5)</f>
        <v/>
      </c>
      <c r="H11" s="12" t="n"/>
      <c r="I11" s="15">
        <f>IF(E11="","",(E11+G11)*N(H11))</f>
        <v/>
      </c>
      <c r="J11" s="15">
        <f>IF(E11="","",F11*$F$5)</f>
        <v/>
      </c>
      <c r="K11" s="15">
        <f>IF(E11="","",E11+G11+I11+J11)</f>
        <v/>
      </c>
      <c r="L11" s="17">
        <f>IF(K11="","",IFERROR(K11/C11,""))</f>
        <v/>
      </c>
    </row>
    <row r="12">
      <c r="B12" s="13" t="n"/>
      <c r="C12" s="9" t="n"/>
      <c r="D12" s="11" t="n"/>
      <c r="E12" s="15">
        <f>IF(C12="","",C12*D12)</f>
        <v/>
      </c>
      <c r="F12" s="18">
        <f>IF(E12="","",IFERROR(E12/SUM(E$8:E$13),""))</f>
        <v/>
      </c>
      <c r="G12" s="15">
        <f>IF(E12="","",F12*$C$5)</f>
        <v/>
      </c>
      <c r="H12" s="12" t="n"/>
      <c r="I12" s="15">
        <f>IF(E12="","",(E12+G12)*N(H12))</f>
        <v/>
      </c>
      <c r="J12" s="15">
        <f>IF(E12="","",F12*$F$5)</f>
        <v/>
      </c>
      <c r="K12" s="15">
        <f>IF(E12="","",E12+G12+I12+J12)</f>
        <v/>
      </c>
      <c r="L12" s="17">
        <f>IF(K12="","",IFERROR(K12/C12,""))</f>
        <v/>
      </c>
    </row>
    <row r="13">
      <c r="B13" s="13" t="n"/>
      <c r="C13" s="9" t="n"/>
      <c r="D13" s="11" t="n"/>
      <c r="E13" s="15">
        <f>IF(C13="","",C13*D13)</f>
        <v/>
      </c>
      <c r="F13" s="18">
        <f>IF(E13="","",IFERROR(E13/SUM(E$8:E$13),""))</f>
        <v/>
      </c>
      <c r="G13" s="15">
        <f>IF(E13="","",F13*$C$5)</f>
        <v/>
      </c>
      <c r="H13" s="12" t="n"/>
      <c r="I13" s="15">
        <f>IF(E13="","",(E13+G13)*N(H13))</f>
        <v/>
      </c>
      <c r="J13" s="15">
        <f>IF(E13="","",F13*$F$5)</f>
        <v/>
      </c>
      <c r="K13" s="15">
        <f>IF(E13="","",E13+G13+I13+J13)</f>
        <v/>
      </c>
      <c r="L13" s="17">
        <f>IF(K13="","",IFERROR(K13/C13,""))</f>
        <v/>
      </c>
    </row>
    <row r="14" ht="24" customHeight="1">
      <c r="B14" s="5" t="inlineStr">
        <is>
          <t>Shipment totals</t>
        </is>
      </c>
      <c r="C14" s="20">
        <f>SUM(C8:C13)</f>
        <v/>
      </c>
      <c r="D14" s="21" t="n"/>
      <c r="E14" s="22">
        <f>SUM(E8:E13)</f>
        <v/>
      </c>
      <c r="F14" s="23" t="n"/>
      <c r="G14" s="22">
        <f>SUM(G8:G13)</f>
        <v/>
      </c>
      <c r="H14" s="21" t="n"/>
      <c r="I14" s="22">
        <f>SUM(I8:I13)</f>
        <v/>
      </c>
      <c r="J14" s="22">
        <f>SUM(J8:J13)</f>
        <v/>
      </c>
      <c r="K14" s="22">
        <f>SUM(K8:K13)</f>
        <v/>
      </c>
      <c r="L14" s="21" t="n"/>
    </row>
    <row r="16" ht="40" customHeight="1">
      <c r="B16" s="10" t="inlineStr">
        <is>
          <t>Mugs, Coasters and Teapots are examples so you can see the expected format. Overtype them with your own SKUs. Value-share allocation is the standard method; weight-based allocation suits heavy, cheap goods better, and that is a judgement call worth making once with an accountant.</t>
        </is>
      </c>
    </row>
  </sheetData>
  <mergeCells count="3">
    <mergeCell ref="H5:L5"/>
    <mergeCell ref="B16:L16"/>
    <mergeCell ref="B3:L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Landed Cost Calculator</dc:title>
  <dc:subject xmlns:dc="http://purl.org/dc/elements/1.1/">True landed cost per unit: freight, duty, handling and import VAT, with multi-SKU allocation</dc:subject>
  <dcterms:created xmlns:dcterms="http://purl.org/dc/terms/" xmlns:xsi="http://www.w3.org/2001/XMLSchema-instance" xsi:type="dcterms:W3CDTF">2026-08-07T15:53:23Z</dcterms:created>
  <dcterms:modified xmlns:dcterms="http://purl.org/dc/terms/" xmlns:xsi="http://www.w3.org/2001/XMLSchema-instance" xsi:type="dcterms:W3CDTF">2026-08-07T15:53:23Z</dcterms:modified>
</cp:coreProperties>
</file>