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13 week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0" borderId="0" pivotButton="0" quotePrefix="0" xfId="0"/>
    <xf numFmtId="164" fontId="7" fillId="3" borderId="1" pivotButton="0" quotePrefix="0" xfId="0"/>
    <xf numFmtId="164" fontId="7" fillId="4" borderId="1" pivotButton="0" quotePrefix="0" xfId="0"/>
    <xf numFmtId="0" fontId="6" fillId="2" borderId="0" pivotButton="0" quotePrefix="0" xfId="0"/>
    <xf numFmtId="0" fontId="0" fillId="2" borderId="0" pivotButton="0" quotePrefix="0" xfId="0"/>
    <xf numFmtId="164" fontId="8" fillId="4" borderId="1" pivotButton="0" quotePrefix="0" xfId="0"/>
    <xf numFmtId="3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0" fontId="3" fillId="0" borderId="0" applyAlignment="1" pivotButton="0" quotePrefix="0" xfId="0">
      <alignment vertical="center"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13 Week Cash Flow for Landlords</t>
        </is>
      </c>
    </row>
    <row r="3">
      <c r="A3" s="3" t="inlineStr">
        <is>
          <t>Rent monthly, mortgage weekly, and a boiler in week seven.</t>
        </is>
      </c>
    </row>
    <row r="5">
      <c r="B5" s="4" t="inlineStr">
        <is>
          <t>Rent arrives monthly, everything else does not</t>
        </is>
      </c>
    </row>
    <row r="6" ht="30" customHeight="1">
      <c r="B6" s="5" t="inlineStr">
        <is>
          <t>The mortgage goes out whether or not the rent came in, and a void breaks the pattern for six weeks rather than one.</t>
        </is>
      </c>
    </row>
    <row r="8">
      <c r="B8" s="4" t="inlineStr">
        <is>
          <t>The boiler is the point</t>
        </is>
      </c>
    </row>
    <row r="9" ht="30" customHeight="1">
      <c r="B9" s="5" t="inlineStr">
        <is>
          <t>A profitable portfolio with no buffer is one boiler away from a problem. Week seven is there so you can see what it does.</t>
        </is>
      </c>
    </row>
    <row r="11">
      <c r="B11" s="4" t="inlineStr">
        <is>
          <t>The figures here</t>
        </is>
      </c>
    </row>
    <row r="12" ht="30" customHeight="1">
      <c r="B12" s="5" t="inlineStr">
        <is>
          <t>£24,000 of rent a year across three properties, £15,000 of interest and £4,000 of running costs, weekly.</t>
        </is>
      </c>
    </row>
    <row r="14">
      <c r="B14" s="4" t="inlineStr">
        <is>
          <t>General information</t>
        </is>
      </c>
    </row>
    <row r="15" ht="30" customHeight="1">
      <c r="B15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31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3" customWidth="1" min="3" max="3"/>
    <col width="13" customWidth="1" min="4" max="4"/>
    <col width="13" customWidth="1" min="5" max="5"/>
    <col width="14" customWidth="1" min="6" max="6"/>
    <col width="14" customWidth="1" min="7" max="7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Week by week</t>
        </is>
      </c>
    </row>
    <row r="7" ht="28" customHeight="1">
      <c r="A7" s="6" t="inlineStr">
        <is>
          <t>Week</t>
        </is>
      </c>
      <c r="B7" s="6" t="inlineStr">
        <is>
          <t>Rent in</t>
        </is>
      </c>
      <c r="C7" s="6" t="inlineStr">
        <is>
          <t>Mortgage</t>
        </is>
      </c>
      <c r="D7" s="6" t="inlineStr">
        <is>
          <t>Costs</t>
        </is>
      </c>
      <c r="E7" s="6" t="inlineStr">
        <is>
          <t>One offs</t>
        </is>
      </c>
      <c r="F7" s="6" t="inlineStr">
        <is>
          <t>Net</t>
        </is>
      </c>
      <c r="G7" s="6" t="inlineStr">
        <is>
          <t>Balance</t>
        </is>
      </c>
    </row>
    <row r="8">
      <c r="A8" s="7" t="n">
        <v>1</v>
      </c>
      <c r="B8" s="8" t="n">
        <v>0</v>
      </c>
      <c r="C8" s="8" t="n">
        <v>288</v>
      </c>
      <c r="D8" s="8" t="n">
        <v>77</v>
      </c>
      <c r="E8" s="8" t="n">
        <v>0</v>
      </c>
      <c r="F8" s="9">
        <f>$B8-$C8-$D8-$E8</f>
        <v/>
      </c>
      <c r="G8" s="9">
        <f>1800.0+$F8</f>
        <v/>
      </c>
    </row>
    <row r="9">
      <c r="A9" s="7" t="n">
        <v>2</v>
      </c>
      <c r="B9" s="8" t="n">
        <v>2000</v>
      </c>
      <c r="C9" s="8" t="n">
        <v>288</v>
      </c>
      <c r="D9" s="8" t="n">
        <v>77</v>
      </c>
      <c r="E9" s="8" t="n">
        <v>0</v>
      </c>
      <c r="F9" s="9">
        <f>$B9-$C9-$D9-$E9</f>
        <v/>
      </c>
      <c r="G9" s="9">
        <f>$G8+$F9</f>
        <v/>
      </c>
    </row>
    <row r="10">
      <c r="A10" s="7" t="n">
        <v>3</v>
      </c>
      <c r="B10" s="8" t="n">
        <v>0</v>
      </c>
      <c r="C10" s="8" t="n">
        <v>288</v>
      </c>
      <c r="D10" s="8" t="n">
        <v>77</v>
      </c>
      <c r="E10" s="8" t="n">
        <v>0</v>
      </c>
      <c r="F10" s="9">
        <f>$B10-$C10-$D10-$E10</f>
        <v/>
      </c>
      <c r="G10" s="9">
        <f>$G9+$F10</f>
        <v/>
      </c>
    </row>
    <row r="11">
      <c r="A11" s="7" t="n">
        <v>4</v>
      </c>
      <c r="B11" s="8" t="n">
        <v>0</v>
      </c>
      <c r="C11" s="8" t="n">
        <v>288</v>
      </c>
      <c r="D11" s="8" t="n">
        <v>77</v>
      </c>
      <c r="E11" s="8" t="n">
        <v>0</v>
      </c>
      <c r="F11" s="9">
        <f>$B11-$C11-$D11-$E11</f>
        <v/>
      </c>
      <c r="G11" s="9">
        <f>$G10+$F11</f>
        <v/>
      </c>
    </row>
    <row r="12">
      <c r="A12" s="7" t="n">
        <v>5</v>
      </c>
      <c r="B12" s="8" t="n">
        <v>0</v>
      </c>
      <c r="C12" s="8" t="n">
        <v>288</v>
      </c>
      <c r="D12" s="8" t="n">
        <v>77</v>
      </c>
      <c r="E12" s="8" t="n">
        <v>0</v>
      </c>
      <c r="F12" s="9">
        <f>$B12-$C12-$D12-$E12</f>
        <v/>
      </c>
      <c r="G12" s="9">
        <f>$G11+$F12</f>
        <v/>
      </c>
    </row>
    <row r="13">
      <c r="A13" s="7" t="n">
        <v>6</v>
      </c>
      <c r="B13" s="8" t="n">
        <v>2000</v>
      </c>
      <c r="C13" s="8" t="n">
        <v>288</v>
      </c>
      <c r="D13" s="8" t="n">
        <v>77</v>
      </c>
      <c r="E13" s="8" t="n">
        <v>0</v>
      </c>
      <c r="F13" s="9">
        <f>$B13-$C13-$D13-$E13</f>
        <v/>
      </c>
      <c r="G13" s="9">
        <f>$G12+$F13</f>
        <v/>
      </c>
    </row>
    <row r="14">
      <c r="A14" s="7" t="n">
        <v>7</v>
      </c>
      <c r="B14" s="8" t="n">
        <v>0</v>
      </c>
      <c r="C14" s="8" t="n">
        <v>288</v>
      </c>
      <c r="D14" s="8" t="n">
        <v>77</v>
      </c>
      <c r="E14" s="8" t="n">
        <v>2800</v>
      </c>
      <c r="F14" s="9">
        <f>$B14-$C14-$D14-$E14</f>
        <v/>
      </c>
      <c r="G14" s="9">
        <f>$G13+$F14</f>
        <v/>
      </c>
    </row>
    <row r="15">
      <c r="A15" s="7" t="n">
        <v>8</v>
      </c>
      <c r="B15" s="8" t="n">
        <v>0</v>
      </c>
      <c r="C15" s="8" t="n">
        <v>288</v>
      </c>
      <c r="D15" s="8" t="n">
        <v>77</v>
      </c>
      <c r="E15" s="8" t="n">
        <v>0</v>
      </c>
      <c r="F15" s="9">
        <f>$B15-$C15-$D15-$E15</f>
        <v/>
      </c>
      <c r="G15" s="9">
        <f>$G14+$F15</f>
        <v/>
      </c>
    </row>
    <row r="16">
      <c r="A16" s="7" t="n">
        <v>9</v>
      </c>
      <c r="B16" s="8" t="n">
        <v>0</v>
      </c>
      <c r="C16" s="8" t="n">
        <v>288</v>
      </c>
      <c r="D16" s="8" t="n">
        <v>77</v>
      </c>
      <c r="E16" s="8" t="n">
        <v>0</v>
      </c>
      <c r="F16" s="9">
        <f>$B16-$C16-$D16-$E16</f>
        <v/>
      </c>
      <c r="G16" s="9">
        <f>$G15+$F16</f>
        <v/>
      </c>
    </row>
    <row r="17">
      <c r="A17" s="7" t="n">
        <v>10</v>
      </c>
      <c r="B17" s="8" t="n">
        <v>2000</v>
      </c>
      <c r="C17" s="8" t="n">
        <v>288</v>
      </c>
      <c r="D17" s="8" t="n">
        <v>77</v>
      </c>
      <c r="E17" s="8" t="n">
        <v>0</v>
      </c>
      <c r="F17" s="9">
        <f>$B17-$C17-$D17-$E17</f>
        <v/>
      </c>
      <c r="G17" s="9">
        <f>$G16+$F17</f>
        <v/>
      </c>
    </row>
    <row r="18">
      <c r="A18" s="7" t="n">
        <v>11</v>
      </c>
      <c r="B18" s="8" t="n">
        <v>0</v>
      </c>
      <c r="C18" s="8" t="n">
        <v>288</v>
      </c>
      <c r="D18" s="8" t="n">
        <v>77</v>
      </c>
      <c r="E18" s="8" t="n">
        <v>0</v>
      </c>
      <c r="F18" s="9">
        <f>$B18-$C18-$D18-$E18</f>
        <v/>
      </c>
      <c r="G18" s="9">
        <f>$G17+$F18</f>
        <v/>
      </c>
    </row>
    <row r="19">
      <c r="A19" s="7" t="n">
        <v>12</v>
      </c>
      <c r="B19" s="8" t="n">
        <v>0</v>
      </c>
      <c r="C19" s="8" t="n">
        <v>288</v>
      </c>
      <c r="D19" s="8" t="n">
        <v>77</v>
      </c>
      <c r="E19" s="8" t="n">
        <v>0</v>
      </c>
      <c r="F19" s="9">
        <f>$B19-$C19-$D19-$E19</f>
        <v/>
      </c>
      <c r="G19" s="9">
        <f>$G18+$F19</f>
        <v/>
      </c>
    </row>
    <row r="20">
      <c r="A20" s="7" t="n">
        <v>13</v>
      </c>
      <c r="B20" s="8" t="n">
        <v>0</v>
      </c>
      <c r="C20" s="8" t="n">
        <v>288</v>
      </c>
      <c r="D20" s="8" t="n">
        <v>77</v>
      </c>
      <c r="E20" s="8" t="n">
        <v>0</v>
      </c>
      <c r="F20" s="9">
        <f>$B20-$C20-$D20-$E20</f>
        <v/>
      </c>
      <c r="G20" s="9">
        <f>$G19+$F20</f>
        <v/>
      </c>
    </row>
    <row r="22" ht="19" customHeight="1">
      <c r="A22" s="10" t="inlineStr">
        <is>
          <t xml:space="preserve">  The quarter</t>
        </is>
      </c>
      <c r="B22" s="11" t="n"/>
      <c r="C22" s="11" t="n"/>
    </row>
    <row r="23">
      <c r="A23" s="7" t="inlineStr">
        <is>
          <t>Opening balance</t>
        </is>
      </c>
      <c r="B23" s="12">
        <f>1800.0</f>
        <v/>
      </c>
    </row>
    <row r="24">
      <c r="A24" s="7" t="inlineStr">
        <is>
          <t>Rent in</t>
        </is>
      </c>
      <c r="B24" s="12">
        <f>SUM($B$8:$B$20)</f>
        <v/>
      </c>
    </row>
    <row r="25">
      <c r="A25" s="7" t="inlineStr">
        <is>
          <t>Everything out</t>
        </is>
      </c>
      <c r="B25" s="12">
        <f>SUM($C$8:$E$20)</f>
        <v/>
      </c>
    </row>
    <row r="26">
      <c r="A26" s="7" t="inlineStr">
        <is>
          <t>Closing balance</t>
        </is>
      </c>
      <c r="B26" s="12">
        <f>$G20</f>
        <v/>
      </c>
    </row>
    <row r="27">
      <c r="A27" s="7" t="inlineStr">
        <is>
          <t>Lowest point</t>
        </is>
      </c>
      <c r="B27" s="12">
        <f>MIN($G$8:$G$20)</f>
        <v/>
      </c>
    </row>
    <row r="28">
      <c r="A28" s="7" t="inlineStr">
        <is>
          <t>Weeks in the red</t>
        </is>
      </c>
      <c r="B28" s="13">
        <f>COUNTIF($G$8:$G$20,"&lt;0")</f>
        <v/>
      </c>
    </row>
    <row r="29">
      <c r="A29" s="14" t="inlineStr">
        <is>
          <t>Buffer you need</t>
        </is>
      </c>
      <c r="B29" s="15">
        <f>MAX(0,-MIN($G$8:$G$20))</f>
        <v/>
      </c>
      <c r="C29" s="16" t="inlineStr">
        <is>
          <t>Arrange it before the week you need it.</t>
        </is>
      </c>
    </row>
    <row r="31">
      <c r="A31" s="17" t="inlineStr">
        <is>
          <t>Take the boiler out of week seven and the quarter is comfortable. That is the whole argument for a buffer.</t>
        </is>
      </c>
    </row>
  </sheetData>
  <mergeCells count="1"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2026-08-14T14:29:53Z</dcterms:created>
  <dcterms:modified xmlns:dcterms="http://purl.org/dc/terms/" xmlns:xsi="http://www.w3.org/2001/XMLSchema-instance" xsi:type="dcterms:W3CDTF">2026-08-14T14:29:53Z</dcterms:modified>
</cp:coreProperties>
</file>