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4" borderId="1" pivotButton="0" quotePrefix="0" xfId="0"/>
    <xf numFmtId="3" fontId="6" fillId="2" borderId="1" pivotButton="0" quotePrefix="0" xfId="0"/>
    <xf numFmtId="165" fontId="6" fillId="2" borderId="1" pivotButton="0" quotePrefix="0" xfId="0"/>
    <xf numFmtId="165" fontId="6" fillId="5" borderId="1" pivotButton="0" quotePrefix="0" xfId="0"/>
    <xf numFmtId="164" fontId="6" fillId="5" borderId="1" pivotButton="0" quotePrefix="0" xfId="0"/>
    <xf numFmtId="0" fontId="7" fillId="5" borderId="1" pivotButton="0" quotePrefix="0" xfId="0"/>
    <xf numFmtId="0" fontId="8" fillId="3" borderId="0" pivotButton="0" quotePrefix="0" xfId="0"/>
    <xf numFmtId="0" fontId="0" fillId="3" borderId="0" pivotButton="0" quotePrefix="0" xfId="0"/>
    <xf numFmtId="164" fontId="7" fillId="5" borderId="1" pivotButton="0" quotePrefix="0" xfId="0"/>
    <xf numFmtId="165" fontId="7" fillId="5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Menu Engineering Workbook</t>
        </is>
      </c>
    </row>
    <row r="3">
      <c r="A3" s="3" t="inlineStr">
        <is>
          <t>Every dish placed: stars, plough horses, puzzles, dogs.</t>
        </is>
      </c>
    </row>
    <row r="5">
      <c r="B5" s="4" t="inlineStr">
        <is>
          <t>The two axes</t>
        </is>
      </c>
    </row>
    <row r="6" ht="45" customHeight="1">
      <c r="B6" s="5" t="inlineStr">
        <is>
          <t>Popularity: the dish's share of plates sold, against 70 per cent of an equal share, the standard threshold. Profit: cash margin per plate, ex VAT, against the menu's average. Percentages steer, pounds pay.</t>
        </is>
      </c>
    </row>
    <row r="8">
      <c r="B8" s="4" t="inlineStr">
        <is>
          <t>What to do with each</t>
        </is>
      </c>
    </row>
    <row r="9" ht="45" customHeight="1">
      <c r="B9" s="5" t="inlineStr">
        <is>
          <t>Stars: protect and never discount. Plough horses: popular but thin, re-price or re-cost. Puzzles: profitable but unloved, move them on the menu, rename, or let the team sell them. Dogs: replace without sentiment.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9" customWidth="1" min="3" max="3"/>
    <col width="10" customWidth="1" min="4" max="4"/>
    <col width="11" customWidth="1" min="5" max="5"/>
    <col width="12" customWidth="1" min="6" max="6"/>
    <col width="13" customWidth="1" min="7" max="7"/>
    <col width="14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Eight dishes, placed honestly</t>
        </is>
      </c>
    </row>
    <row r="5">
      <c r="A5" s="6" t="inlineStr">
        <is>
          <t>VAT rate</t>
        </is>
      </c>
      <c r="B5" s="7" t="n">
        <v>0.2</v>
      </c>
      <c r="C5" s="8" t="inlineStr"/>
    </row>
    <row r="7" ht="28" customHeight="1">
      <c r="A7" s="9" t="inlineStr">
        <is>
          <t>Dish</t>
        </is>
      </c>
      <c r="B7" s="9" t="inlineStr">
        <is>
          <t>Sold a week</t>
        </is>
      </c>
      <c r="C7" s="9" t="inlineStr">
        <is>
          <t>Price</t>
        </is>
      </c>
      <c r="D7" s="9" t="inlineStr">
        <is>
          <t>Plate cost</t>
        </is>
      </c>
      <c r="E7" s="9" t="inlineStr">
        <is>
          <t>Cash margin</t>
        </is>
      </c>
      <c r="F7" s="9" t="inlineStr">
        <is>
          <t>Share of plates</t>
        </is>
      </c>
      <c r="G7" s="9" t="inlineStr">
        <is>
          <t>Margin x volume</t>
        </is>
      </c>
      <c r="H7" s="9" t="inlineStr">
        <is>
          <t>Verdict</t>
        </is>
      </c>
    </row>
    <row r="8">
      <c r="A8" s="10" t="inlineStr">
        <is>
          <t>Lantern fish pie</t>
        </is>
      </c>
      <c r="B8" s="11" t="n">
        <v>96</v>
      </c>
      <c r="C8" s="12" t="n">
        <v>12.95</v>
      </c>
      <c r="D8" s="12" t="n">
        <v>3.425</v>
      </c>
      <c r="E8" s="13">
        <f>C8/(1+$B$5)-D8</f>
        <v/>
      </c>
      <c r="F8" s="14">
        <f>B8/SUM($B$8:$B$15)</f>
        <v/>
      </c>
      <c r="G8" s="13">
        <f>E8*B8</f>
        <v/>
      </c>
      <c r="H8" s="15">
        <f>IF(AND(F8&gt;=0.7/8,E8&gt;=SUM($E$8:$E$15)/8),"Star",IF(F8&gt;=0.7/8,"Plough horse",IF(E8&gt;=SUM($E$8:$E$15)/8,"Puzzle","Dog")))</f>
        <v/>
      </c>
    </row>
    <row r="9">
      <c r="A9" s="10" t="inlineStr">
        <is>
          <t>Harbour burger and chips</t>
        </is>
      </c>
      <c r="B9" s="11" t="n">
        <v>88</v>
      </c>
      <c r="C9" s="12" t="n">
        <v>14.5</v>
      </c>
      <c r="D9" s="12" t="n">
        <v>3.9</v>
      </c>
      <c r="E9" s="13">
        <f>C9/(1+$B$5)-D9</f>
        <v/>
      </c>
      <c r="F9" s="14">
        <f>B9/SUM($B$8:$B$15)</f>
        <v/>
      </c>
      <c r="G9" s="13">
        <f>E9*B9</f>
        <v/>
      </c>
      <c r="H9" s="15">
        <f>IF(AND(F9&gt;=0.7/8,E9&gt;=SUM($E$8:$E$15)/8),"Star",IF(F9&gt;=0.7/8,"Plough horse",IF(E9&gt;=SUM($E$8:$E$15)/8,"Puzzle","Dog")))</f>
        <v/>
      </c>
    </row>
    <row r="10">
      <c r="A10" s="10" t="inlineStr">
        <is>
          <t>Smoked haddock chowder</t>
        </is>
      </c>
      <c r="B10" s="11" t="n">
        <v>54</v>
      </c>
      <c r="C10" s="12" t="n">
        <v>8.949999999999999</v>
      </c>
      <c r="D10" s="12" t="n">
        <v>2.1</v>
      </c>
      <c r="E10" s="13">
        <f>C10/(1+$B$5)-D10</f>
        <v/>
      </c>
      <c r="F10" s="14">
        <f>B10/SUM($B$8:$B$15)</f>
        <v/>
      </c>
      <c r="G10" s="13">
        <f>E10*B10</f>
        <v/>
      </c>
      <c r="H10" s="15">
        <f>IF(AND(F10&gt;=0.7/8,E10&gt;=SUM($E$8:$E$15)/8),"Star",IF(F10&gt;=0.7/8,"Plough horse",IF(E10&gt;=SUM($E$8:$E$15)/8,"Puzzle","Dog")))</f>
        <v/>
      </c>
    </row>
    <row r="11">
      <c r="A11" s="10" t="inlineStr">
        <is>
          <t>Catch of the day</t>
        </is>
      </c>
      <c r="B11" s="11" t="n">
        <v>28</v>
      </c>
      <c r="C11" s="12" t="n">
        <v>18.95</v>
      </c>
      <c r="D11" s="12" t="n">
        <v>5.6</v>
      </c>
      <c r="E11" s="13">
        <f>C11/(1+$B$5)-D11</f>
        <v/>
      </c>
      <c r="F11" s="14">
        <f>B11/SUM($B$8:$B$15)</f>
        <v/>
      </c>
      <c r="G11" s="13">
        <f>E11*B11</f>
        <v/>
      </c>
      <c r="H11" s="15">
        <f>IF(AND(F11&gt;=0.7/8,E11&gt;=SUM($E$8:$E$15)/8),"Star",IF(F11&gt;=0.7/8,"Plough horse",IF(E11&gt;=SUM($E$8:$E$15)/8,"Puzzle","Dog")))</f>
        <v/>
      </c>
    </row>
    <row r="12">
      <c r="A12" s="10" t="inlineStr">
        <is>
          <t>Steak frites</t>
        </is>
      </c>
      <c r="B12" s="11" t="n">
        <v>38</v>
      </c>
      <c r="C12" s="12" t="n">
        <v>21.5</v>
      </c>
      <c r="D12" s="12" t="n">
        <v>6.85</v>
      </c>
      <c r="E12" s="13">
        <f>C12/(1+$B$5)-D12</f>
        <v/>
      </c>
      <c r="F12" s="14">
        <f>B12/SUM($B$8:$B$15)</f>
        <v/>
      </c>
      <c r="G12" s="13">
        <f>E12*B12</f>
        <v/>
      </c>
      <c r="H12" s="15">
        <f>IF(AND(F12&gt;=0.7/8,E12&gt;=SUM($E$8:$E$15)/8),"Star",IF(F12&gt;=0.7/8,"Plough horse",IF(E12&gt;=SUM($E$8:$E$15)/8,"Puzzle","Dog")))</f>
        <v/>
      </c>
    </row>
    <row r="13">
      <c r="A13" s="10" t="inlineStr">
        <is>
          <t>Garden risotto</t>
        </is>
      </c>
      <c r="B13" s="11" t="n">
        <v>33</v>
      </c>
      <c r="C13" s="12" t="n">
        <v>11.5</v>
      </c>
      <c r="D13" s="12" t="n">
        <v>2.45</v>
      </c>
      <c r="E13" s="13">
        <f>C13/(1+$B$5)-D13</f>
        <v/>
      </c>
      <c r="F13" s="14">
        <f>B13/SUM($B$8:$B$15)</f>
        <v/>
      </c>
      <c r="G13" s="13">
        <f>E13*B13</f>
        <v/>
      </c>
      <c r="H13" s="15">
        <f>IF(AND(F13&gt;=0.7/8,E13&gt;=SUM($E$8:$E$15)/8),"Star",IF(F13&gt;=0.7/8,"Plough horse",IF(E13&gt;=SUM($E$8:$E$15)/8,"Puzzle","Dog")))</f>
        <v/>
      </c>
    </row>
    <row r="14">
      <c r="A14" s="10" t="inlineStr">
        <is>
          <t>Sticky toffee pudding</t>
        </is>
      </c>
      <c r="B14" s="11" t="n">
        <v>61</v>
      </c>
      <c r="C14" s="12" t="n">
        <v>6.95</v>
      </c>
      <c r="D14" s="12" t="n">
        <v>1.3</v>
      </c>
      <c r="E14" s="13">
        <f>C14/(1+$B$5)-D14</f>
        <v/>
      </c>
      <c r="F14" s="14">
        <f>B14/SUM($B$8:$B$15)</f>
        <v/>
      </c>
      <c r="G14" s="13">
        <f>E14*B14</f>
        <v/>
      </c>
      <c r="H14" s="15">
        <f>IF(AND(F14&gt;=0.7/8,E14&gt;=SUM($E$8:$E$15)/8),"Star",IF(F14&gt;=0.7/8,"Plough horse",IF(E14&gt;=SUM($E$8:$E$15)/8,"Puzzle","Dog")))</f>
        <v/>
      </c>
    </row>
    <row r="15">
      <c r="A15" s="10" t="inlineStr">
        <is>
          <t>Cheese board</t>
        </is>
      </c>
      <c r="B15" s="11" t="n">
        <v>18</v>
      </c>
      <c r="C15" s="12" t="n">
        <v>10.95</v>
      </c>
      <c r="D15" s="12" t="n">
        <v>3.15</v>
      </c>
      <c r="E15" s="13">
        <f>C15/(1+$B$5)-D15</f>
        <v/>
      </c>
      <c r="F15" s="14">
        <f>B15/SUM($B$8:$B$15)</f>
        <v/>
      </c>
      <c r="G15" s="13">
        <f>E15*B15</f>
        <v/>
      </c>
      <c r="H15" s="15">
        <f>IF(AND(F15&gt;=0.7/8,E15&gt;=SUM($E$8:$E$15)/8),"Star",IF(F15&gt;=0.7/8,"Plough horse",IF(E15&gt;=SUM($E$8:$E$15)/8,"Puzzle","Dog")))</f>
        <v/>
      </c>
    </row>
    <row r="17" ht="19" customHeight="1">
      <c r="A17" s="16" t="inlineStr">
        <is>
          <t xml:space="preserve">  The lines the matrix uses</t>
        </is>
      </c>
      <c r="B17" s="17" t="n"/>
      <c r="C17" s="17" t="n"/>
      <c r="D17" s="17" t="n"/>
      <c r="E17" s="17" t="n"/>
      <c r="F17" s="17" t="n"/>
      <c r="G17" s="17" t="n"/>
      <c r="H17" s="17" t="n"/>
    </row>
    <row r="18">
      <c r="A18" s="6" t="inlineStr">
        <is>
          <t>Popularity threshold, 70 per cent of equal share</t>
        </is>
      </c>
      <c r="B18" s="18">
        <f>0.7/8</f>
        <v/>
      </c>
    </row>
    <row r="19">
      <c r="A19" s="6" t="inlineStr">
        <is>
          <t>Average cash margin</t>
        </is>
      </c>
      <c r="B19" s="19">
        <f>SUM(E8:E15)/8</f>
        <v/>
      </c>
    </row>
    <row r="21">
      <c r="A21" s="20" t="inlineStr">
        <is>
          <t>Run it quarterly. A dish that changes quadrant after a re-price has told you something a GP average never would.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2026-08-16T15:57:47Z</dcterms:created>
  <dcterms:modified xmlns:dcterms="http://purl.org/dc/terms/" xmlns:xsi="http://www.w3.org/2001/XMLSchema-instance" xsi:type="dcterms:W3CDTF">2026-08-16T15:57:47Z</dcterms:modified>
</cp:coreProperties>
</file>