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ortfoli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5" fontId="6" fillId="2" borderId="1" pivotButton="0" quotePrefix="0" xfId="0"/>
    <xf numFmtId="3" fontId="6" fillId="2" borderId="1" pivotButton="0" quotePrefix="0" xfId="0"/>
    <xf numFmtId="165" fontId="6" fillId="4" borderId="1" pivotButton="0" quotePrefix="0" xfId="0"/>
    <xf numFmtId="10" fontId="6" fillId="4" borderId="1" pivotButton="0" quotePrefix="0" xfId="0"/>
    <xf numFmtId="0" fontId="7" fillId="5" borderId="1" pivotButton="0" quotePrefix="0" xfId="0"/>
    <xf numFmtId="165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Project P and L Tracker</t>
        </is>
      </c>
    </row>
    <row r="3">
      <c r="A3" s="3" t="inlineStr">
        <is>
          <t>Every live project: quote, burn at cost, margin, on one sheet.</t>
        </is>
      </c>
    </row>
    <row r="5">
      <c r="B5" s="4" t="inlineStr">
        <is>
          <t>The portfolio view</t>
        </is>
      </c>
    </row>
    <row r="6" ht="30" customHeight="1">
      <c r="B6" s="5" t="inlineStr">
        <is>
          <t>Per project: the fee, budgeted and burned hours at the blended cost rate, external costs, and the margin both planned and landing. Weekly, while each is alive.</t>
        </is>
      </c>
    </row>
    <row r="8">
      <c r="B8" s="4" t="inlineStr">
        <is>
          <t>The demo</t>
        </is>
      </c>
    </row>
    <row r="9" ht="30" customHeight="1">
      <c r="B9" s="5" t="inlineStr">
        <is>
          <t>Four projects: the worked £24,000 job landing at 36 per cent, one on budget, one underwater, one just started.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10" customWidth="1" min="3" max="3"/>
    <col width="8" customWidth="1" min="4" max="4"/>
    <col width="9" customWidth="1" min="5" max="5"/>
    <col width="10" customWidth="1" min="6" max="6"/>
    <col width="10" customWidth="1" min="7" max="7"/>
    <col width="9" customWidth="1" min="8" max="8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Every live job</t>
        </is>
      </c>
    </row>
    <row r="4">
      <c r="A4" s="6" t="inlineStr">
        <is>
          <t>Blended cost rate</t>
        </is>
      </c>
      <c r="B4" s="7" t="n">
        <v>58</v>
      </c>
      <c r="C4" s="8" t="inlineStr"/>
    </row>
    <row r="6" ht="28" customHeight="1">
      <c r="A6" s="9" t="inlineStr">
        <is>
          <t>Project</t>
        </is>
      </c>
      <c r="B6" s="9" t="inlineStr">
        <is>
          <t>Fee</t>
        </is>
      </c>
      <c r="C6" s="9" t="inlineStr">
        <is>
          <t>Budget hrs</t>
        </is>
      </c>
      <c r="D6" s="9" t="inlineStr">
        <is>
          <t>Burned</t>
        </is>
      </c>
      <c r="E6" s="9" t="inlineStr">
        <is>
          <t>External</t>
        </is>
      </c>
      <c r="F6" s="9" t="inlineStr">
        <is>
          <t>Margin</t>
        </is>
      </c>
      <c r="G6" s="9" t="inlineStr">
        <is>
          <t>Margin pct</t>
        </is>
      </c>
      <c r="H6" s="9" t="inlineStr">
        <is>
          <t>Overburn</t>
        </is>
      </c>
    </row>
    <row r="7">
      <c r="A7" s="10" t="inlineStr">
        <is>
          <t>Fernwell site</t>
        </is>
      </c>
      <c r="B7" s="11" t="n">
        <v>24000</v>
      </c>
      <c r="C7" s="12" t="n">
        <v>200</v>
      </c>
      <c r="D7" s="12" t="n">
        <v>265</v>
      </c>
      <c r="E7" s="11" t="n">
        <v>0</v>
      </c>
      <c r="F7" s="13">
        <f>B7-D7*$B$4-E7</f>
        <v/>
      </c>
      <c r="G7" s="14">
        <f>IF(B7&gt;0,F7/B7,0)</f>
        <v/>
      </c>
      <c r="H7" s="14">
        <f>IF(C7&gt;0,D7/C7-1,0)</f>
        <v/>
      </c>
    </row>
    <row r="8">
      <c r="A8" s="10" t="inlineStr">
        <is>
          <t>Loop brand</t>
        </is>
      </c>
      <c r="B8" s="11" t="n">
        <v>15000</v>
      </c>
      <c r="C8" s="12" t="n">
        <v>120</v>
      </c>
      <c r="D8" s="12" t="n">
        <v>118</v>
      </c>
      <c r="E8" s="11" t="n">
        <v>900</v>
      </c>
      <c r="F8" s="13">
        <f>B8-D8*$B$4-E8</f>
        <v/>
      </c>
      <c r="G8" s="14">
        <f>IF(B8&gt;0,F8/B8,0)</f>
        <v/>
      </c>
      <c r="H8" s="14">
        <f>IF(C8&gt;0,D8/C8-1,0)</f>
        <v/>
      </c>
    </row>
    <row r="9">
      <c r="A9" s="10" t="inlineStr">
        <is>
          <t>Marlin video</t>
        </is>
      </c>
      <c r="B9" s="11" t="n">
        <v>8000</v>
      </c>
      <c r="C9" s="12" t="n">
        <v>90</v>
      </c>
      <c r="D9" s="12" t="n">
        <v>140</v>
      </c>
      <c r="E9" s="11" t="n">
        <v>1200</v>
      </c>
      <c r="F9" s="13">
        <f>B9-D9*$B$4-E9</f>
        <v/>
      </c>
      <c r="G9" s="14">
        <f>IF(B9&gt;0,F9/B9,0)</f>
        <v/>
      </c>
      <c r="H9" s="14">
        <f>IF(C9&gt;0,D9/C9-1,0)</f>
        <v/>
      </c>
    </row>
    <row r="10">
      <c r="A10" s="10" t="inlineStr">
        <is>
          <t>Piper launch</t>
        </is>
      </c>
      <c r="B10" s="11" t="n">
        <v>30000</v>
      </c>
      <c r="C10" s="12" t="n">
        <v>260</v>
      </c>
      <c r="D10" s="12" t="n">
        <v>40</v>
      </c>
      <c r="E10" s="11" t="n">
        <v>0</v>
      </c>
      <c r="F10" s="13">
        <f>B10-D10*$B$4-E10</f>
        <v/>
      </c>
      <c r="G10" s="14">
        <f>IF(B10&gt;0,F10/B10,0)</f>
        <v/>
      </c>
      <c r="H10" s="14">
        <f>IF(C10&gt;0,D10/C10-1,0)</f>
        <v/>
      </c>
    </row>
    <row r="12">
      <c r="A12" s="15" t="inlineStr">
        <is>
          <t>The book</t>
        </is>
      </c>
      <c r="B12" s="16">
        <f>SUM(B7:B10)</f>
        <v/>
      </c>
      <c r="F12" s="16">
        <f>SUM(F7:F10)</f>
        <v/>
      </c>
    </row>
    <row r="14">
      <c r="A14" s="17" t="inlineStr">
        <is>
          <t>Read column H weekly: overburn caught alive is a change order, caught dead it is column F.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2026-08-19T19:29:54Z</dcterms:created>
  <dcterms:modified xmlns:dcterms="http://purl.org/dc/terms/" xmlns:xsi="http://www.w3.org/2001/XMLSchema-instance" xsi:type="dcterms:W3CDTF">2026-08-19T19:29:54Z</dcterms:modified>
</cp:coreProperties>
</file>