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ortfoli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0" borderId="0" pivotButton="0" quotePrefix="0" xfId="0"/>
    <xf numFmtId="164" fontId="7" fillId="3" borderId="1" pivotButton="0" quotePrefix="0" xfId="0"/>
    <xf numFmtId="164" fontId="7" fillId="4" borderId="1" pivotButton="0" quotePrefix="0" xfId="0"/>
    <xf numFmtId="10" fontId="7" fillId="4" borderId="1" pivotButton="0" quotePrefix="0" xfId="0"/>
    <xf numFmtId="0" fontId="8" fillId="0" borderId="0" pivotButton="0" quotePrefix="0" xfId="0"/>
    <xf numFmtId="0" fontId="6" fillId="2" borderId="0" pivotButton="0" quotePrefix="0" xfId="0"/>
    <xf numFmtId="0" fontId="0" fillId="2" borderId="0" pivotButton="0" quotePrefix="0" xfId="0"/>
    <xf numFmtId="10" fontId="8" fillId="4" borderId="1" pivotButton="0" quotePrefix="0" xfId="0"/>
    <xf numFmtId="3" fontId="8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Property Portfolio Tracker</t>
        </is>
      </c>
    </row>
    <row r="3">
      <c r="A3" s="3" t="inlineStr">
        <is>
          <t>Yield, profit and equity by property.</t>
        </is>
      </c>
    </row>
    <row r="5">
      <c r="B5" s="4" t="inlineStr">
        <is>
          <t>The portfolio average hides the worst property</t>
        </is>
      </c>
    </row>
    <row r="6" ht="30" customHeight="1">
      <c r="B6" s="5" t="inlineStr">
        <is>
          <t>A portfolio yielding six per cent can contain one at nine and one at three. Only the columns tell you which to sell.</t>
        </is>
      </c>
    </row>
    <row r="8">
      <c r="B8" s="4" t="inlineStr">
        <is>
          <t>Yield on value, not on what you paid</t>
        </is>
      </c>
    </row>
    <row r="9" ht="30" customHeight="1">
      <c r="B9" s="5" t="inlineStr">
        <is>
          <t>What you paid is history. Yield on today's value is the question of whether the money would do better somewhere else.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2" customWidth="1" min="5" max="5"/>
    <col width="12" customWidth="1" min="6" max="6"/>
    <col width="12" customWidth="1" min="7" max="7"/>
    <col width="15" customWidth="1" min="8" max="8"/>
    <col width="15" customWidth="1" min="9" max="9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Which one is carrying the others</t>
        </is>
      </c>
    </row>
    <row r="7" ht="28" customHeight="1">
      <c r="A7" s="6" t="inlineStr">
        <is>
          <t>Property</t>
        </is>
      </c>
      <c r="B7" s="6" t="inlineStr">
        <is>
          <t>Value</t>
        </is>
      </c>
      <c r="C7" s="6" t="inlineStr">
        <is>
          <t>Mortgage</t>
        </is>
      </c>
      <c r="D7" s="6" t="inlineStr">
        <is>
          <t>Equity</t>
        </is>
      </c>
      <c r="E7" s="6" t="inlineStr">
        <is>
          <t>Rent</t>
        </is>
      </c>
      <c r="F7" s="6" t="inlineStr">
        <is>
          <t>Costs</t>
        </is>
      </c>
      <c r="G7" s="6" t="inlineStr">
        <is>
          <t>Interest</t>
        </is>
      </c>
      <c r="H7" s="6" t="inlineStr">
        <is>
          <t>After interest</t>
        </is>
      </c>
      <c r="I7" s="6" t="inlineStr">
        <is>
          <t>Yield on value</t>
        </is>
      </c>
    </row>
    <row r="8">
      <c r="A8" s="7" t="inlineStr">
        <is>
          <t>Flat, Manchester</t>
        </is>
      </c>
      <c r="B8" s="8" t="n">
        <v>145000</v>
      </c>
      <c r="C8" s="8" t="n">
        <v>95000</v>
      </c>
      <c r="D8" s="9">
        <f>$B8-$C8</f>
        <v/>
      </c>
      <c r="E8" s="8" t="n">
        <v>9600</v>
      </c>
      <c r="F8" s="8" t="n">
        <v>1500</v>
      </c>
      <c r="G8" s="8" t="n">
        <v>5200</v>
      </c>
      <c r="H8" s="9">
        <f>$E8-$F8-$G8</f>
        <v/>
      </c>
      <c r="I8" s="10">
        <f>IFERROR($E8/$B8,"")</f>
        <v/>
      </c>
    </row>
    <row r="9">
      <c r="A9" s="7" t="inlineStr">
        <is>
          <t>Terrace, Leeds</t>
        </is>
      </c>
      <c r="B9" s="8" t="n">
        <v>132000</v>
      </c>
      <c r="C9" s="8" t="n">
        <v>72000</v>
      </c>
      <c r="D9" s="9">
        <f>$B9-$C9</f>
        <v/>
      </c>
      <c r="E9" s="8" t="n">
        <v>8400</v>
      </c>
      <c r="F9" s="8" t="n">
        <v>1600</v>
      </c>
      <c r="G9" s="8" t="n">
        <v>5800</v>
      </c>
      <c r="H9" s="9">
        <f>$E9-$F9-$G9</f>
        <v/>
      </c>
      <c r="I9" s="10">
        <f>IFERROR($E9/$B9,"")</f>
        <v/>
      </c>
    </row>
    <row r="10">
      <c r="A10" s="7" t="inlineStr">
        <is>
          <t>Semi, Sheffield</t>
        </is>
      </c>
      <c r="B10" s="8" t="n">
        <v>118000</v>
      </c>
      <c r="C10" s="8" t="n">
        <v>33000</v>
      </c>
      <c r="D10" s="9">
        <f>$B10-$C10</f>
        <v/>
      </c>
      <c r="E10" s="8" t="n">
        <v>6000</v>
      </c>
      <c r="F10" s="8" t="n">
        <v>900</v>
      </c>
      <c r="G10" s="8" t="n">
        <v>4000</v>
      </c>
      <c r="H10" s="9">
        <f>$E10-$F10-$G10</f>
        <v/>
      </c>
      <c r="I10" s="10">
        <f>IFERROR($E10/$B10,"")</f>
        <v/>
      </c>
    </row>
    <row r="11">
      <c r="A11" s="11" t="inlineStr">
        <is>
          <t>Portfolio</t>
        </is>
      </c>
      <c r="B11" s="9">
        <f>SUM(B8:B10)</f>
        <v/>
      </c>
      <c r="C11" s="9">
        <f>SUM(C8:C10)</f>
        <v/>
      </c>
      <c r="D11" s="9">
        <f>SUM(D8:D10)</f>
        <v/>
      </c>
      <c r="E11" s="9">
        <f>SUM(E8:E10)</f>
        <v/>
      </c>
      <c r="F11" s="9">
        <f>SUM(F8:F10)</f>
        <v/>
      </c>
      <c r="G11" s="9">
        <f>SUM(G8:G10)</f>
        <v/>
      </c>
      <c r="H11" s="9">
        <f>SUM(H8:H10)</f>
        <v/>
      </c>
      <c r="I11" s="10">
        <f>IFERROR(SUM($E$8:$E$10)/SUM($B$8:$B$10),"")</f>
        <v/>
      </c>
    </row>
    <row r="13" ht="19" customHeight="1">
      <c r="A13" s="12" t="inlineStr">
        <is>
          <t xml:space="preserve">  Worth knowing</t>
        </is>
      </c>
      <c r="B13" s="13" t="n"/>
      <c r="C13" s="13" t="n"/>
    </row>
    <row r="14">
      <c r="A14" s="7" t="inlineStr">
        <is>
          <t>Best yield</t>
        </is>
      </c>
      <c r="B14" s="14">
        <f>MAX($I$8:$I$10)</f>
        <v/>
      </c>
    </row>
    <row r="15">
      <c r="A15" s="7" t="inlineStr">
        <is>
          <t>Worst yield</t>
        </is>
      </c>
      <c r="B15" s="14">
        <f>MIN($I$8:$I$10)</f>
        <v/>
      </c>
    </row>
    <row r="16">
      <c r="A16" s="7" t="inlineStr">
        <is>
          <t>Properties losing money after interest</t>
        </is>
      </c>
      <c r="B16" s="15">
        <f>COUNTIF($H$8:$H$10,"&lt;0")</f>
        <v/>
      </c>
    </row>
    <row r="17">
      <c r="A17" s="7" t="inlineStr">
        <is>
          <t>Loan to value across the portfolio</t>
        </is>
      </c>
      <c r="B17" s="14">
        <f>IFERROR(SUM($C$8:$C$10)/SUM($B$8:$B$10),"")</f>
        <v/>
      </c>
    </row>
    <row r="19">
      <c r="A19" s="16" t="inlineStr">
        <is>
          <t>A portfolio average is the number you quote at a dinner party. The column is the number you act on.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2026-08-13T12:57:15Z</dcterms:created>
  <dcterms:modified xmlns:dcterms="http://purl.org/dc/terms/" xmlns:xsi="http://www.w3.org/2001/XMLSchema-instance" xsi:type="dcterms:W3CDTF">2026-08-13T12:57:15Z</dcterms:modified>
</cp:coreProperties>
</file>