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4" fontId="6" fillId="2" borderId="1" pivotButton="0" quotePrefix="0" xfId="0"/>
    <xf numFmtId="164" fontId="6" fillId="4" borderId="1" pivotButton="0" quotePrefix="0" xfId="0"/>
    <xf numFmtId="166" fontId="6" fillId="4" borderId="1" pivotButton="0" quotePrefix="0" xfId="0"/>
    <xf numFmtId="164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Rate Card Builder</t>
        </is>
      </c>
    </row>
    <row r="3">
      <c r="A3" s="3" t="inlineStr">
        <is>
          <t>Services by seniority, built from cost and the multiple, not from guesswork.</t>
        </is>
      </c>
    </row>
    <row r="5">
      <c r="B5" s="4" t="inlineStr">
        <is>
          <t>Cost up, not market down</t>
        </is>
      </c>
    </row>
    <row r="6" ht="30" customHeight="1">
      <c r="B6" s="5" t="inlineStr">
        <is>
          <t>Each seniority carries its loaded salary, the overhead share and utilisation into a cost per hour, then the margin turns cost into the card.</t>
        </is>
      </c>
    </row>
    <row r="8">
      <c r="B8" s="4" t="inlineStr">
        <is>
          <t>The demo</t>
        </is>
      </c>
    </row>
    <row r="9" ht="30" customHeight="1">
      <c r="B9" s="5" t="inlineStr">
        <is>
          <t>Three tiers from £28,000 to £62,000 of salary building to day rates the margin actually survives.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9" customWidth="1" min="4" max="4"/>
    <col width="9" customWidth="1" min="5" max="5"/>
    <col width="9" customWidth="1" min="6" max="6"/>
    <col width="4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Built from cost</t>
        </is>
      </c>
    </row>
    <row r="4">
      <c r="A4" s="6" t="inlineStr">
        <is>
          <t>Overheads per head</t>
        </is>
      </c>
      <c r="B4" s="7" t="n">
        <v>15000</v>
      </c>
      <c r="C4" s="8" t="inlineStr"/>
    </row>
    <row r="5">
      <c r="A5" s="6" t="inlineStr">
        <is>
          <t>Utilisation</t>
        </is>
      </c>
      <c r="B5" s="9" t="n">
        <v>0.65</v>
      </c>
      <c r="C5" s="8" t="inlineStr"/>
    </row>
    <row r="6">
      <c r="A6" s="6" t="inlineStr">
        <is>
          <t>Target margin</t>
        </is>
      </c>
      <c r="B6" s="9" t="n">
        <v>0.25</v>
      </c>
      <c r="C6" s="8" t="inlineStr"/>
    </row>
    <row r="8" ht="28" customHeight="1">
      <c r="A8" s="10" t="inlineStr">
        <is>
          <t>Tier</t>
        </is>
      </c>
      <c r="B8" s="10" t="inlineStr">
        <is>
          <t>Salary</t>
        </is>
      </c>
      <c r="C8" s="10" t="inlineStr">
        <is>
          <t>Full cost</t>
        </is>
      </c>
      <c r="D8" s="10" t="inlineStr">
        <is>
          <t>Cost/hr</t>
        </is>
      </c>
      <c r="E8" s="10" t="inlineStr">
        <is>
          <t>Rate/hr</t>
        </is>
      </c>
      <c r="F8" s="10" t="inlineStr">
        <is>
          <t>Day</t>
        </is>
      </c>
      <c r="G8" s="10" t="inlineStr"/>
    </row>
    <row r="9">
      <c r="A9" s="11" t="inlineStr">
        <is>
          <t>Junior</t>
        </is>
      </c>
      <c r="B9" s="12" t="n">
        <v>28000</v>
      </c>
      <c r="C9" s="13">
        <f>B9+MAX(0,B9-5000)*0.15+MAX(0,MIN(B9,50270)-6240)*0.03+$B$4</f>
        <v/>
      </c>
      <c r="D9" s="14">
        <f>C9/(1760*$B$5)</f>
        <v/>
      </c>
      <c r="E9" s="14">
        <f>D9/(1-$B$6)</f>
        <v/>
      </c>
      <c r="F9" s="15">
        <f>E9*8</f>
        <v/>
      </c>
    </row>
    <row r="10">
      <c r="A10" s="11" t="inlineStr">
        <is>
          <t>Midweight</t>
        </is>
      </c>
      <c r="B10" s="12" t="n">
        <v>42000</v>
      </c>
      <c r="C10" s="13">
        <f>B10+MAX(0,B10-5000)*0.15+MAX(0,MIN(B10,50270)-6240)*0.03+$B$4</f>
        <v/>
      </c>
      <c r="D10" s="14">
        <f>C10/(1760*$B$5)</f>
        <v/>
      </c>
      <c r="E10" s="14">
        <f>D10/(1-$B$6)</f>
        <v/>
      </c>
      <c r="F10" s="15">
        <f>E10*8</f>
        <v/>
      </c>
    </row>
    <row r="11">
      <c r="A11" s="11" t="inlineStr">
        <is>
          <t>Lead</t>
        </is>
      </c>
      <c r="B11" s="12" t="n">
        <v>62000</v>
      </c>
      <c r="C11" s="13">
        <f>B11+MAX(0,B11-5000)*0.15+MAX(0,MIN(B11,50270)-6240)*0.03+$B$4</f>
        <v/>
      </c>
      <c r="D11" s="14">
        <f>C11/(1760*$B$5)</f>
        <v/>
      </c>
      <c r="E11" s="14">
        <f>D11/(1-$B$6)</f>
        <v/>
      </c>
      <c r="F11" s="15">
        <f>E11*8</f>
        <v/>
      </c>
    </row>
    <row r="13">
      <c r="A13" s="16" t="inlineStr">
        <is>
          <t>Round column F up to card prices, never down, and reprice when salaries or utilisation move: the card is a formula, not a tradition.</t>
        </is>
      </c>
    </row>
  </sheetData>
  <mergeCells count="1">
    <mergeCell ref="A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2026-08-19T19:29:54Z</dcterms:created>
  <dcterms:modified xmlns:dcterms="http://purl.org/dc/terms/" xmlns:xsi="http://www.w3.org/2001/XMLSchema-instance" xsi:type="dcterms:W3CDTF">2026-08-19T19:29:54Z</dcterms:modified>
</cp:coreProperties>
</file>