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Arrear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#,##0.00"/>
    <numFmt numFmtId="165" formatCode="#,##0.0"/>
  </numFmts>
  <fonts count="10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b val="1"/>
      <color rgb="00FFFFFF"/>
      <sz val="11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1F2A37"/>
      </patternFill>
    </fill>
    <fill>
      <patternFill patternType="solid">
        <fgColor rgb="00FFF6DC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2" borderId="0" applyAlignment="1" pivotButton="0" quotePrefix="0" xfId="0">
      <alignment vertical="center" wrapText="1"/>
    </xf>
    <xf numFmtId="0" fontId="7" fillId="0" borderId="0" pivotButton="0" quotePrefix="0" xfId="0"/>
    <xf numFmtId="0" fontId="7" fillId="3" borderId="1" pivotButton="0" quotePrefix="0" xfId="0"/>
    <xf numFmtId="164" fontId="7" fillId="3" borderId="1" pivotButton="0" quotePrefix="0" xfId="0"/>
    <xf numFmtId="3" fontId="7" fillId="3" borderId="1" pivotButton="0" quotePrefix="0" xfId="0"/>
    <xf numFmtId="165" fontId="7" fillId="4" borderId="1" pivotButton="0" quotePrefix="0" xfId="0"/>
    <xf numFmtId="0" fontId="7" fillId="4" borderId="1" pivotButton="0" quotePrefix="0" xfId="0"/>
    <xf numFmtId="0" fontId="8" fillId="0" borderId="0" pivotButton="0" quotePrefix="0" xfId="0"/>
    <xf numFmtId="164" fontId="7" fillId="4" borderId="1" pivotButton="0" quotePrefix="0" xfId="0"/>
    <xf numFmtId="0" fontId="6" fillId="2" borderId="0" pivotButton="0" quotePrefix="0" xfId="0"/>
    <xf numFmtId="0" fontId="0" fillId="2" borderId="0" pivotButton="0" quotePrefix="0" xfId="0"/>
    <xf numFmtId="3" fontId="8" fillId="4" borderId="1" pivotButton="0" quotePrefix="0" xfId="0"/>
    <xf numFmtId="0" fontId="3" fillId="0" borderId="0" applyAlignment="1" pivotButton="0" quotePrefix="0" xfId="0">
      <alignment vertical="center" wrapText="1"/>
    </xf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Rent Arrears Tracker</t>
        </is>
      </c>
    </row>
    <row r="3">
      <c r="A3" s="3" t="inlineStr">
        <is>
          <t>How long they have owed it, not just who owes what.</t>
        </is>
      </c>
    </row>
    <row r="5">
      <c r="B5" s="4" t="inlineStr">
        <is>
          <t>Aged, not listed</t>
        </is>
      </c>
    </row>
    <row r="6" ht="30" customHeight="1">
      <c r="B6" s="5" t="inlineStr">
        <is>
          <t>A list of who owes you tells you nothing. The number of days tells you which one is a cash flow problem and which is becoming a possession case.</t>
        </is>
      </c>
    </row>
    <row r="8">
      <c r="B8" s="4" t="inlineStr">
        <is>
          <t>Two months is the threshold that matters</t>
        </is>
      </c>
    </row>
    <row r="9" ht="30" customHeight="1">
      <c r="B9" s="5" t="inlineStr">
        <is>
          <t>Two months of arrears is the ground most section 8 notices rest on. Knowing the day you cross it is worth more than knowing the balance.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Rates are those applying in 2026/27 for the UK.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9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3" customWidth="1" min="4" max="4"/>
    <col width="12" customWidth="1" min="5" max="5"/>
    <col width="15" customWidth="1" min="6" max="6"/>
    <col width="22" customWidth="1" min="7" max="7"/>
  </cols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Aged, oldest first</t>
        </is>
      </c>
    </row>
    <row r="7" ht="28" customHeight="1">
      <c r="A7" s="6" t="inlineStr">
        <is>
          <t>Property</t>
        </is>
      </c>
      <c r="B7" s="6" t="inlineStr">
        <is>
          <t>Tenant</t>
        </is>
      </c>
      <c r="C7" s="6" t="inlineStr">
        <is>
          <t>Rent a month</t>
        </is>
      </c>
      <c r="D7" s="6" t="inlineStr">
        <is>
          <t>Owed</t>
        </is>
      </c>
      <c r="E7" s="6" t="inlineStr">
        <is>
          <t>Days late</t>
        </is>
      </c>
      <c r="F7" s="6" t="inlineStr">
        <is>
          <t>Months of rent</t>
        </is>
      </c>
      <c r="G7" s="6" t="inlineStr">
        <is>
          <t>Where it stands</t>
        </is>
      </c>
    </row>
    <row r="8">
      <c r="A8" s="7" t="inlineStr">
        <is>
          <t>Flat, Manchester</t>
        </is>
      </c>
      <c r="B8" s="8" t="inlineStr">
        <is>
          <t>Okonkwo</t>
        </is>
      </c>
      <c r="C8" s="9" t="n">
        <v>800</v>
      </c>
      <c r="D8" s="9" t="n">
        <v>0</v>
      </c>
      <c r="E8" s="10" t="n">
        <v>0</v>
      </c>
      <c r="F8" s="11">
        <f>IFERROR($D8/$C8,"")</f>
        <v/>
      </c>
      <c r="G8" s="12">
        <f>IF($D8&lt;=0,"clear",IF($D8&gt;=$C8*2,"two months, seek advice",IF($E8&gt;30,"over a month late","chase now")))</f>
        <v/>
      </c>
    </row>
    <row r="9">
      <c r="A9" s="7" t="inlineStr">
        <is>
          <t>Terrace, Leeds</t>
        </is>
      </c>
      <c r="B9" s="8" t="inlineStr">
        <is>
          <t>Brennan</t>
        </is>
      </c>
      <c r="C9" s="9" t="n">
        <v>700</v>
      </c>
      <c r="D9" s="9" t="n">
        <v>700</v>
      </c>
      <c r="E9" s="10" t="n">
        <v>34</v>
      </c>
      <c r="F9" s="11">
        <f>IFERROR($D9/$C9,"")</f>
        <v/>
      </c>
      <c r="G9" s="12">
        <f>IF($D9&lt;=0,"clear",IF($D9&gt;=$C9*2,"two months, seek advice",IF($E9&gt;30,"over a month late","chase now")))</f>
        <v/>
      </c>
    </row>
    <row r="10">
      <c r="A10" s="7" t="inlineStr">
        <is>
          <t>Terrace, Leeds</t>
        </is>
      </c>
      <c r="B10" s="8" t="inlineStr">
        <is>
          <t>Brennan</t>
        </is>
      </c>
      <c r="C10" s="9" t="n">
        <v>700</v>
      </c>
      <c r="D10" s="9" t="n">
        <v>1400</v>
      </c>
      <c r="E10" s="10" t="n">
        <v>64</v>
      </c>
      <c r="F10" s="11">
        <f>IFERROR($D10/$C10,"")</f>
        <v/>
      </c>
      <c r="G10" s="12">
        <f>IF($D10&lt;=0,"clear",IF($D10&gt;=$C10*2,"two months, seek advice",IF($E10&gt;30,"over a month late","chase now")))</f>
        <v/>
      </c>
    </row>
    <row r="11">
      <c r="A11" s="7" t="inlineStr">
        <is>
          <t>Semi, Sheffield</t>
        </is>
      </c>
      <c r="B11" s="8" t="inlineStr">
        <is>
          <t>Ashworth</t>
        </is>
      </c>
      <c r="C11" s="9" t="n">
        <v>500</v>
      </c>
      <c r="D11" s="9" t="n">
        <v>250</v>
      </c>
      <c r="E11" s="10" t="n">
        <v>12</v>
      </c>
      <c r="F11" s="11">
        <f>IFERROR($D11/$C11,"")</f>
        <v/>
      </c>
      <c r="G11" s="12">
        <f>IF($D11&lt;=0,"clear",IF($D11&gt;=$C11*2,"two months, seek advice",IF($E11&gt;30,"over a month late","chase now")))</f>
        <v/>
      </c>
    </row>
    <row r="12">
      <c r="A12" s="13" t="inlineStr">
        <is>
          <t>Total owed</t>
        </is>
      </c>
      <c r="D12" s="14">
        <f>SUM($D$8:$D$11)</f>
        <v/>
      </c>
    </row>
    <row r="14" ht="19" customHeight="1">
      <c r="A14" s="15" t="inlineStr">
        <is>
          <t xml:space="preserve">  The portfolio</t>
        </is>
      </c>
      <c r="B14" s="16" t="n"/>
      <c r="C14" s="16" t="n"/>
    </row>
    <row r="15">
      <c r="A15" s="7" t="inlineStr">
        <is>
          <t>Tenants in arrears</t>
        </is>
      </c>
      <c r="B15" s="17">
        <f>COUNTIF($D$8:$D$11,"&gt;0")</f>
        <v/>
      </c>
    </row>
    <row r="16">
      <c r="A16" s="7" t="inlineStr">
        <is>
          <t>At or past two months</t>
        </is>
      </c>
      <c r="B16" s="17">
        <f>SUMPRODUCT(($D$8:$D$11&gt;=$C$8:$C$11*2)*1)</f>
        <v/>
      </c>
      <c r="C16" s="18" t="inlineStr">
        <is>
          <t>The ground most section 8 notices rest on.</t>
        </is>
      </c>
    </row>
    <row r="17">
      <c r="A17" s="7" t="inlineStr">
        <is>
          <t>Oldest debt, in days</t>
        </is>
      </c>
      <c r="B17" s="17">
        <f>MAX($E$8:$E$11)</f>
        <v/>
      </c>
    </row>
    <row r="19">
      <c r="A19" s="19" t="inlineStr">
        <is>
          <t>Chase on the day it is late. What you tolerate becomes the terms, and arrears almost never shrink on their own.</t>
        </is>
      </c>
    </row>
  </sheetData>
  <mergeCells count="1">
    <mergeCell ref="A3:F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2026-08-13T12:57:15Z</dcterms:created>
  <dcterms:modified xmlns:dcterms="http://purl.org/dc/terms/" xmlns:xsi="http://www.w3.org/2001/XMLSchema-instance" xsi:type="dcterms:W3CDTF">2026-08-13T12:57:15Z</dcterms:modified>
</cp:coreProperties>
</file>