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boo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£#,##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165" fontId="6" fillId="2" borderId="1" pivotButton="0" quotePrefix="0" xfId="0"/>
    <xf numFmtId="3" fontId="6" fillId="2" borderId="1" pivotButton="0" quotePrefix="0" xfId="0"/>
    <xf numFmtId="164" fontId="6" fillId="4" borderId="1" pivotButton="0" quotePrefix="0" xfId="0"/>
    <xf numFmtId="10" fontId="6" fillId="4" borderId="1" pivotButton="0" quotePrefix="0" xfId="0"/>
    <xf numFmtId="165" fontId="6" fillId="4" borderId="1" pivotButton="0" quotePrefix="0" xfId="0"/>
    <xf numFmtId="0" fontId="7" fillId="5" borderId="1" pivotButton="0" quotePrefix="0" xfId="0"/>
    <xf numFmtId="165" fontId="7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Retainer Over-Servicing Workbook</t>
        </is>
      </c>
    </row>
    <row r="3">
      <c r="A3" s="3" t="inlineStr">
        <is>
          <t>The retainer book, scoped against delivered.</t>
        </is>
      </c>
    </row>
    <row r="5">
      <c r="B5" s="4" t="inlineStr">
        <is>
          <t>Measured generosity</t>
        </is>
      </c>
    </row>
    <row r="6" ht="30" customHeight="1">
      <c r="B6" s="5" t="inlineStr">
        <is>
          <t>Each retainer carries its scoped hours, its delivered hours, its effective rate and the cost given away, so renewals are negotiated from a ledger instead of a feeling.</t>
        </is>
      </c>
    </row>
    <row r="8">
      <c r="B8" s="4" t="inlineStr">
        <is>
          <t>The demo</t>
        </is>
      </c>
    </row>
    <row r="9" ht="30" customHeight="1">
      <c r="B9" s="5" t="inlineStr">
        <is>
          <t>£4,500 for 45 scoped hours delivering 62: £72.58 effective, £11,832 a year given away, renewal at £6,200.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8" customWidth="1" min="3" max="3"/>
    <col width="10" customWidth="1" min="4" max="4"/>
    <col width="10" customWidth="1" min="5" max="5"/>
    <col width="8" customWidth="1" min="6" max="6"/>
    <col width="10" customWidth="1" min="7" max="7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Scoped against delivered</t>
        </is>
      </c>
    </row>
    <row r="4">
      <c r="A4" s="6" t="inlineStr">
        <is>
          <t>Blended cost rate</t>
        </is>
      </c>
      <c r="B4" s="7" t="n">
        <v>58</v>
      </c>
      <c r="C4" s="8" t="inlineStr"/>
    </row>
    <row r="6" ht="28" customHeight="1">
      <c r="A6" s="9" t="inlineStr">
        <is>
          <t>Client</t>
        </is>
      </c>
      <c r="B6" s="9" t="inlineStr">
        <is>
          <t>Fee/mo</t>
        </is>
      </c>
      <c r="C6" s="9" t="inlineStr">
        <is>
          <t>Scoped</t>
        </is>
      </c>
      <c r="D6" s="9" t="inlineStr">
        <is>
          <t>Delivered</t>
        </is>
      </c>
      <c r="E6" s="9" t="inlineStr">
        <is>
          <t>Effective</t>
        </is>
      </c>
      <c r="F6" s="9" t="inlineStr">
        <is>
          <t>Over</t>
        </is>
      </c>
      <c r="G6" s="9" t="inlineStr">
        <is>
          <t>Given/yr</t>
        </is>
      </c>
    </row>
    <row r="7">
      <c r="A7" s="10" t="inlineStr">
        <is>
          <t>Fernwell</t>
        </is>
      </c>
      <c r="B7" s="11" t="n">
        <v>4500</v>
      </c>
      <c r="C7" s="12" t="n">
        <v>45</v>
      </c>
      <c r="D7" s="12" t="n">
        <v>62</v>
      </c>
      <c r="E7" s="13">
        <f>IF(D7&gt;0,B7/D7,0)</f>
        <v/>
      </c>
      <c r="F7" s="14">
        <f>IF(C7&gt;0,D7/C7-1,0)</f>
        <v/>
      </c>
      <c r="G7" s="15">
        <f>MAX(0,D7-C7)*$B$4*12</f>
        <v/>
      </c>
    </row>
    <row r="8">
      <c r="A8" s="10" t="inlineStr">
        <is>
          <t>Bryce Homes</t>
        </is>
      </c>
      <c r="B8" s="11" t="n">
        <v>3000</v>
      </c>
      <c r="C8" s="12" t="n">
        <v>30</v>
      </c>
      <c r="D8" s="12" t="n">
        <v>33</v>
      </c>
      <c r="E8" s="13">
        <f>IF(D8&gt;0,B8/D8,0)</f>
        <v/>
      </c>
      <c r="F8" s="14">
        <f>IF(C8&gt;0,D8/C8-1,0)</f>
        <v/>
      </c>
      <c r="G8" s="15">
        <f>MAX(0,D8-C8)*$B$4*12</f>
        <v/>
      </c>
    </row>
    <row r="9">
      <c r="A9" s="10" t="inlineStr">
        <is>
          <t>Loop Health</t>
        </is>
      </c>
      <c r="B9" s="11" t="n">
        <v>6000</v>
      </c>
      <c r="C9" s="12" t="n">
        <v>60</v>
      </c>
      <c r="D9" s="12" t="n">
        <v>58</v>
      </c>
      <c r="E9" s="13">
        <f>IF(D9&gt;0,B9/D9,0)</f>
        <v/>
      </c>
      <c r="F9" s="14">
        <f>IF(C9&gt;0,D9/C9-1,0)</f>
        <v/>
      </c>
      <c r="G9" s="15">
        <f>MAX(0,D9-C9)*$B$4*12</f>
        <v/>
      </c>
    </row>
    <row r="10">
      <c r="A10" s="10" t="inlineStr">
        <is>
          <t>Marlin Bank</t>
        </is>
      </c>
      <c r="B10" s="11" t="n">
        <v>2500</v>
      </c>
      <c r="C10" s="12" t="n">
        <v>25</v>
      </c>
      <c r="D10" s="12" t="n">
        <v>36</v>
      </c>
      <c r="E10" s="13">
        <f>IF(D10&gt;0,B10/D10,0)</f>
        <v/>
      </c>
      <c r="F10" s="14">
        <f>IF(C10&gt;0,D10/C10-1,0)</f>
        <v/>
      </c>
      <c r="G10" s="15">
        <f>MAX(0,D10-C10)*$B$4*12</f>
        <v/>
      </c>
    </row>
    <row r="12">
      <c r="A12" s="16" t="inlineStr">
        <is>
          <t>The book</t>
        </is>
      </c>
      <c r="G12" s="17">
        <f>SUM(G7:G10)</f>
        <v/>
      </c>
    </row>
    <row r="14">
      <c r="A14" s="18" t="inlineStr">
        <is>
          <t>Sort by column G at renewal season. The biggest giveaway gets the first conversation.</t>
        </is>
      </c>
    </row>
  </sheetData>
  <mergeCells count="1">
    <mergeCell ref="A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2026-08-19T19:27:54Z</dcterms:created>
  <dcterms:modified xmlns:dcterms="http://purl.org/dc/terms/" xmlns:xsi="http://www.w3.org/2001/XMLSchema-instance" xsi:type="dcterms:W3CDTF">2026-08-19T19:27:54Z</dcterms:modified>
</cp:coreProperties>
</file>