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One contract" sheetId="2" state="visible" r:id="rId2"/>
  </sheets>
  <definedNames/>
  <calcPr calcId="124519" fullCalcOnLoad="1"/>
</workbook>
</file>

<file path=xl/styles.xml><?xml version="1.0" encoding="utf-8"?>
<styleSheet xmlns="http://schemas.openxmlformats.org/spreadsheetml/2006/main">
  <numFmts count="3">
    <numFmt numFmtId="164" formatCode="£#,##0.00"/>
    <numFmt numFmtId="165" formatCode="0.0%"/>
    <numFmt numFmtId="166"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5" fontId="8" fillId="3" borderId="1" pivotButton="0" quotePrefix="0" xfId="0"/>
    <xf numFmtId="3" fontId="8" fillId="3" borderId="1" pivotButton="0" quotePrefix="0" xfId="0"/>
    <xf numFmtId="164" fontId="8" fillId="4" borderId="1" pivotButton="0" quotePrefix="0" xfId="0"/>
    <xf numFmtId="166" fontId="8" fillId="4" borderId="1" pivotButton="0" quotePrefix="0" xfId="0"/>
    <xf numFmtId="0" fontId="8" fillId="0" borderId="0" pivotButton="0" quotePrefix="0" xfId="0"/>
    <xf numFmtId="164" fontId="9" fillId="4" borderId="1" pivotButton="0" quotePrefix="0" xfId="0"/>
    <xf numFmtId="165" fontId="8" fillId="4" borderId="1" pivotButton="0" quotePrefix="0" xfId="0"/>
    <xf numFmtId="165" fontId="9" fillId="4" borderId="1" pivotButton="0" quotePrefix="0" xfId="0"/>
    <xf numFmtId="0" fontId="10" fillId="0" borderId="0" pivotButton="0" quotePrefix="0" xfId="0"/>
  </cellXfs>
  <cellStyles count="1">
    <cellStyle name="Normal" xfId="0" builtinId="0" hidden="0"/>
  </cellStyles>
  <dxfs count="1">
    <dxf>
      <fill>
        <patternFill patternType="solid">
          <fgColor rgb="00FAE9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9"/>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Retention Calculator</t>
        </is>
      </c>
    </row>
    <row r="3">
      <c r="A3" s="3" t="inlineStr">
        <is>
          <t>What retention actually costs, counting both the wait and the share that never comes back.</t>
        </is>
      </c>
    </row>
    <row r="5">
      <c r="B5" s="4" t="inlineStr">
        <is>
          <t>Two costs, and only one is obvious</t>
        </is>
      </c>
    </row>
    <row r="6" ht="45" customHeight="1">
      <c r="B6" s="5" t="inlineStr">
        <is>
          <t>The obvious one is waiting. Five per cent of the contract is held, typically half released at practical completion and half at the end of the defects period, so you are financing your own money for a year or more.</t>
        </is>
      </c>
    </row>
    <row r="8" ht="45" customHeight="1">
      <c r="B8" s="5" t="inlineStr">
        <is>
          <t>The one nobody prices is the share that never arrives. The contract ends, the contractor moves on, the last release needs chasing and sometimes it needs a solicitor, and often it is simply written off because chasing costs more than the balance.</t>
        </is>
      </c>
    </row>
    <row r="10">
      <c r="B10" s="4" t="inlineStr">
        <is>
          <t>What it comes to</t>
        </is>
      </c>
    </row>
    <row r="11" ht="30" customHeight="1">
      <c r="B11" s="5" t="inlineStr">
        <is>
          <t>On a £120,000 contract with five per cent retained, half back at six months and half at eighteen, financed at ten per cent, with fifteen per cent never recovered, the cost is £1,500.</t>
        </is>
      </c>
    </row>
    <row r="13" ht="30" customHeight="1">
      <c r="B13" s="5" t="inlineStr">
        <is>
          <t>On a job carrying an eight per cent net margin that is £9,600 of profit, so retention takes about a sixth of it. Not a rounding difference.</t>
        </is>
      </c>
    </row>
    <row r="15">
      <c r="B15" s="4" t="inlineStr">
        <is>
          <t>What to do with the number</t>
        </is>
      </c>
    </row>
    <row r="16" ht="45" customHeight="1">
      <c r="B16" s="5" t="inlineStr">
        <is>
          <t>Price it in, or negotiate it down, or agree a retention bond instead. What you cannot sensibly do is treat the retained five per cent as money you will definitely get, because on the evidence of most contractors' ledgers, some of it is not.</t>
        </is>
      </c>
    </row>
    <row r="18">
      <c r="B18" s="4" t="inlineStr">
        <is>
          <t>General information</t>
        </is>
      </c>
    </row>
    <row r="19" ht="30" customHeight="1">
      <c r="B19"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4"/>
  <sheetViews>
    <sheetView showGridLines="0" workbookViewId="0">
      <selection activeCell="A1" sqref="A1"/>
    </sheetView>
  </sheetViews>
  <sheetFormatPr baseColWidth="8" defaultRowHeight="15"/>
  <cols>
    <col width="42" customWidth="1" min="1" max="1"/>
    <col width="14" customWidth="1" min="2" max="2"/>
    <col width="56" customWidth="1" min="3" max="3"/>
  </cols>
  <sheetData>
    <row r="1">
      <c r="A1" s="1" t="inlineStr">
        <is>
          <t>ZAZEN TAX</t>
        </is>
      </c>
    </row>
    <row r="2">
      <c r="A2" s="2" t="inlineStr">
        <is>
          <t>What the retention costs</t>
        </is>
      </c>
    </row>
    <row r="5" ht="19" customHeight="1">
      <c r="A5" s="6" t="inlineStr">
        <is>
          <t xml:space="preserve">  The contract</t>
        </is>
      </c>
      <c r="B5" s="7" t="n"/>
      <c r="C5" s="7" t="n"/>
    </row>
    <row r="6">
      <c r="A6" s="8" t="inlineStr">
        <is>
          <t>Contract value</t>
        </is>
      </c>
      <c r="B6" s="9" t="n">
        <v>120000</v>
      </c>
      <c r="C6" s="10" t="inlineStr"/>
    </row>
    <row r="7">
      <c r="A7" s="8" t="inlineStr">
        <is>
          <t>Retention rate</t>
        </is>
      </c>
      <c r="B7" s="11" t="n">
        <v>0.05</v>
      </c>
      <c r="C7" s="10" t="inlineStr">
        <is>
          <t>Usually 3 to 5 per cent.</t>
        </is>
      </c>
    </row>
    <row r="8">
      <c r="A8" s="8" t="inlineStr">
        <is>
          <t>Net margin on the job</t>
        </is>
      </c>
      <c r="B8" s="11" t="n">
        <v>0.08</v>
      </c>
      <c r="C8" s="10" t="inlineStr">
        <is>
          <t>To show the cost against what you make.</t>
        </is>
      </c>
    </row>
    <row r="10" ht="19" customHeight="1">
      <c r="A10" s="6" t="inlineStr">
        <is>
          <t xml:space="preserve">  When it comes back</t>
        </is>
      </c>
      <c r="B10" s="7" t="n"/>
      <c r="C10" s="7" t="n"/>
    </row>
    <row r="11">
      <c r="A11" s="8" t="inlineStr">
        <is>
          <t>Months to the first half</t>
        </is>
      </c>
      <c r="B11" s="12" t="n">
        <v>6</v>
      </c>
      <c r="C11" s="10" t="inlineStr">
        <is>
          <t>Practical completion.</t>
        </is>
      </c>
    </row>
    <row r="12">
      <c r="A12" s="8" t="inlineStr">
        <is>
          <t>Months to the second half</t>
        </is>
      </c>
      <c r="B12" s="12" t="n">
        <v>18</v>
      </c>
      <c r="C12" s="10" t="inlineStr">
        <is>
          <t>End of the defects liability period.</t>
        </is>
      </c>
    </row>
    <row r="13">
      <c r="A13" s="8" t="inlineStr">
        <is>
          <t>Your cost of money</t>
        </is>
      </c>
      <c r="B13" s="11" t="n">
        <v>0.1</v>
      </c>
      <c r="C13" s="10" t="inlineStr">
        <is>
          <t>Overdraft or invoice finance rate, a year.</t>
        </is>
      </c>
    </row>
    <row r="14">
      <c r="A14" s="8" t="inlineStr">
        <is>
          <t>Share never recovered</t>
        </is>
      </c>
      <c r="B14" s="11" t="n">
        <v>0.15</v>
      </c>
      <c r="C14" s="10" t="inlineStr">
        <is>
          <t>Be honest. Look at last year's ledger.</t>
        </is>
      </c>
    </row>
    <row r="16" ht="19" customHeight="1">
      <c r="A16" s="6" t="inlineStr">
        <is>
          <t xml:space="preserve">  What it costs</t>
        </is>
      </c>
      <c r="B16" s="7" t="n"/>
      <c r="C16" s="7" t="n"/>
    </row>
    <row r="17">
      <c r="A17" s="8" t="inlineStr">
        <is>
          <t>Retention held</t>
        </is>
      </c>
      <c r="B17" s="13">
        <f>($B$6*$B$7)</f>
        <v/>
      </c>
    </row>
    <row r="18">
      <c r="A18" s="8" t="inlineStr">
        <is>
          <t>Average wait, in years</t>
        </is>
      </c>
      <c r="B18" s="14">
        <f>(($B$11+$B$12)/2/12)</f>
        <v/>
      </c>
    </row>
    <row r="19">
      <c r="A19" s="8" t="inlineStr">
        <is>
          <t>Never recovered</t>
        </is>
      </c>
      <c r="B19" s="13">
        <f>(($B$6*$B$7)*$B$14)</f>
        <v/>
      </c>
    </row>
    <row r="20">
      <c r="A20" s="8" t="inlineStr">
        <is>
          <t>Cost of financing the rest</t>
        </is>
      </c>
      <c r="B20" s="13">
        <f>((($B$6*$B$7)-(($B$6*$B$7)*$B$14))*$B$13*(($B$11+$B$12)/2/12))</f>
        <v/>
      </c>
    </row>
    <row r="21">
      <c r="A21" s="15" t="inlineStr">
        <is>
          <t>Total cost of the retention</t>
        </is>
      </c>
      <c r="B21" s="16">
        <f>(($B$6*$B$7)*$B$14)+((($B$6*$B$7)-(($B$6*$B$7)*$B$14))*$B$13*(($B$11+$B$12)/2/12))</f>
        <v/>
      </c>
    </row>
    <row r="22">
      <c r="A22" s="8" t="inlineStr">
        <is>
          <t xml:space="preserve">  as a share of the contract</t>
        </is>
      </c>
      <c r="B22" s="17">
        <f>IFERROR(((($B$6*$B$7)*$B$14)+((($B$6*$B$7)-(($B$6*$B$7)*$B$14))*$B$13*(($B$11+$B$12)/2/12)))/$B$6,"")</f>
        <v/>
      </c>
    </row>
    <row r="24" ht="19" customHeight="1">
      <c r="A24" s="6" t="inlineStr">
        <is>
          <t xml:space="preserve">  Against the profit on the job</t>
        </is>
      </c>
      <c r="B24" s="7" t="n"/>
      <c r="C24" s="7" t="n"/>
    </row>
    <row r="25">
      <c r="A25" s="8" t="inlineStr">
        <is>
          <t>Profit on the job</t>
        </is>
      </c>
      <c r="B25" s="13">
        <f>($B$6*$B$8)</f>
        <v/>
      </c>
    </row>
    <row r="26">
      <c r="A26" s="15" t="inlineStr">
        <is>
          <t>Retention eats this much of it</t>
        </is>
      </c>
      <c r="B26" s="18">
        <f>IFERROR(((($B$6*$B$7)*$B$14)+((($B$6*$B$7)-(($B$6*$B$7)*$B$14))*$B$13*(($B$11+$B$12)/2/12)))/($B$6*$B$8),"")</f>
        <v/>
      </c>
    </row>
    <row r="27">
      <c r="A27" s="8" t="inlineStr">
        <is>
          <t>Profit after the retention costs</t>
        </is>
      </c>
      <c r="B27" s="13">
        <f>($B$6*$B$8)-(($B$6*$B$7)*$B$14)-((($B$6*$B$7)-(($B$6*$B$7)*$B$14))*$B$13*(($B$11+$B$12)/2/12))</f>
        <v/>
      </c>
    </row>
    <row r="28">
      <c r="A28" s="8" t="inlineStr">
        <is>
          <t>Margin after the retention costs</t>
        </is>
      </c>
      <c r="B28" s="17">
        <f>IFERROR((($B$6*$B$8)-(($B$6*$B$7)*$B$14)-((($B$6*$B$7)-(($B$6*$B$7)*$B$14))*$B$13*(($B$11+$B$12)/2/12)))/$B$6,"")</f>
        <v/>
      </c>
    </row>
    <row r="30" ht="19" customHeight="1">
      <c r="A30" s="6" t="inlineStr">
        <is>
          <t xml:space="preserve">  What to add to the price to cover it</t>
        </is>
      </c>
      <c r="B30" s="7" t="n"/>
      <c r="C30" s="7" t="n"/>
    </row>
    <row r="31">
      <c r="A31" s="8" t="inlineStr">
        <is>
          <t>Add this to the contract value</t>
        </is>
      </c>
      <c r="B31" s="13">
        <f>IFERROR(((($B$6*$B$7)*$B$14)+((($B$6*$B$7)-(($B$6*$B$7)*$B$14))*$B$13*(($B$11+$B$12)/2/12)))/(1-($B$7*($B$14+(1-$B$14)*$B$13*(($B$11+$B$12)/2/12)))),"")</f>
        <v/>
      </c>
      <c r="C31" s="10" t="inlineStr">
        <is>
          <t>Grossed up, because the extra is retained too.</t>
        </is>
      </c>
    </row>
    <row r="32">
      <c r="A32" s="8" t="inlineStr">
        <is>
          <t xml:space="preserve">  as a percentage on the quote</t>
        </is>
      </c>
      <c r="B32" s="17">
        <f>IFERROR(((($B$6*$B$7)*$B$14)+((($B$6*$B$7)-(($B$6*$B$7)*$B$14))*$B$13*(($B$11+$B$12)/2/12)))/(1-($B$7*($B$14+(1-$B$14)*$B$13*(($B$11+$B$12)/2/12))))/$B$6,"")</f>
        <v/>
      </c>
    </row>
    <row r="34">
      <c r="A34" s="19" t="inlineStr">
        <is>
          <t>A retention bond costs a fee and releases the cash. Compare the fee with the figure above before assuming a bond is expensive.</t>
        </is>
      </c>
    </row>
  </sheetData>
  <conditionalFormatting sqref="B26">
    <cfRule type="cellIs" priority="1" operator="greaterThan" dxfId="0">
      <formula>0.1</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2026-08-10T16:44:13Z</dcterms:created>
  <dcterms:modified xmlns:dcterms="http://purl.org/dc/terms/" xmlns:xsi="http://www.w3.org/2001/XMLSchema-instance" xsi:type="dcterms:W3CDTF">2026-08-10T16:44:13Z</dcterms:modified>
</cp:coreProperties>
</file>