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ompari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£#,##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3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3" borderId="1" pivotButton="0" quotePrefix="0" xfId="0"/>
    <xf numFmtId="165" fontId="8" fillId="4" borderId="1" pivotButton="0" quotePrefix="0" xfId="0"/>
    <xf numFmtId="0" fontId="8" fillId="0" borderId="0" pivotButton="0" quotePrefix="0" xfId="0"/>
    <xf numFmtId="165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Share Options Tax Calculator</t>
        </is>
      </c>
    </row>
    <row r="3">
      <c r="A3" s="3" t="inlineStr">
        <is>
          <t>EMI against unapproved, both sides of the table.</t>
        </is>
      </c>
    </row>
    <row r="5">
      <c r="B5" s="4" t="inlineStr">
        <is>
          <t>The two routes</t>
        </is>
      </c>
    </row>
    <row r="6" ht="45" customHeight="1">
      <c r="B6" s="5" t="inlineStr">
        <is>
          <t>EMI at an agreed-value strike: no income tax at grant or exercise, CGT on sale, and BADR at 18 per cent after two years from grant with no 5 per cent test. Unapproved: income tax and employee NIC on the whole spread at exercise, and employer NIC at 15 per cent on top.</t>
        </is>
      </c>
    </row>
    <row r="8">
      <c r="B8" s="4" t="inlineStr">
        <is>
          <t>The demo</t>
        </is>
      </c>
    </row>
    <row r="9" ht="30" customHeight="1">
      <c r="B9" s="5" t="inlineStr">
        <is>
          <t>10,000 options from £1 to £6: a £50,000 gain keeps £41,540 under EMI and £29,000 unapproved, and the company pays £7,500 of employer NIC on the unapproved route.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same gain, two routes</t>
        </is>
      </c>
    </row>
    <row r="5" ht="19" customHeight="1">
      <c r="A5" s="6" t="inlineStr">
        <is>
          <t xml:space="preserve">  The grant</t>
        </is>
      </c>
      <c r="B5" s="7" t="n"/>
      <c r="C5" s="7" t="n"/>
    </row>
    <row r="6">
      <c r="A6" s="8" t="inlineStr">
        <is>
          <t>Shares under option</t>
        </is>
      </c>
      <c r="B6" s="9" t="n">
        <v>10000</v>
      </c>
      <c r="C6" s="10" t="inlineStr"/>
    </row>
    <row r="7">
      <c r="A7" s="8" t="inlineStr">
        <is>
          <t>Exercise price</t>
        </is>
      </c>
      <c r="B7" s="11" t="n">
        <v>1</v>
      </c>
      <c r="C7" s="10" t="inlineStr">
        <is>
          <t>The agreed market value at grant, for EMI.</t>
        </is>
      </c>
    </row>
    <row r="8">
      <c r="A8" s="8" t="inlineStr">
        <is>
          <t>Sale price at exit</t>
        </is>
      </c>
      <c r="B8" s="11" t="n">
        <v>6</v>
      </c>
      <c r="C8" s="10" t="inlineStr"/>
    </row>
    <row r="10" ht="19" customHeight="1">
      <c r="A10" s="6" t="inlineStr">
        <is>
          <t xml:space="preserve">  The gain</t>
        </is>
      </c>
      <c r="B10" s="7" t="n"/>
      <c r="C10" s="7" t="n"/>
    </row>
    <row r="11">
      <c r="A11" s="8" t="inlineStr">
        <is>
          <t>Spread</t>
        </is>
      </c>
      <c r="B11" s="12">
        <f>$B$6*($B$8-$B$7)</f>
        <v/>
      </c>
    </row>
    <row r="13" ht="19" customHeight="1">
      <c r="A13" s="6" t="inlineStr">
        <is>
          <t xml:space="preserve">  EMI</t>
        </is>
      </c>
      <c r="B13" s="7" t="n"/>
      <c r="C13" s="7" t="n"/>
    </row>
    <row r="14">
      <c r="A14" s="8" t="inlineStr">
        <is>
          <t>CGT with BADR at 18 per cent</t>
        </is>
      </c>
      <c r="B14" s="12">
        <f>MAX(0,$B$11-3000)*0.18</f>
        <v/>
      </c>
    </row>
    <row r="15">
      <c r="A15" s="13" t="inlineStr">
        <is>
          <t>Employee keeps</t>
        </is>
      </c>
      <c r="B15" s="14">
        <f>$B$11-$B$14</f>
        <v/>
      </c>
    </row>
    <row r="17" ht="19" customHeight="1">
      <c r="A17" s="6" t="inlineStr">
        <is>
          <t xml:space="preserve">  Unapproved</t>
        </is>
      </c>
      <c r="B17" s="7" t="n"/>
      <c r="C17" s="7" t="n"/>
    </row>
    <row r="18">
      <c r="A18" s="8" t="inlineStr">
        <is>
          <t>Income tax and NIC at 42 per cent</t>
        </is>
      </c>
      <c r="B18" s="12">
        <f>$B$11*0.42</f>
        <v/>
      </c>
    </row>
    <row r="19">
      <c r="A19" s="8" t="inlineStr">
        <is>
          <t>Employee keeps</t>
        </is>
      </c>
      <c r="B19" s="12">
        <f>$B$11-$B$18</f>
        <v/>
      </c>
    </row>
    <row r="20">
      <c r="A20" s="8" t="inlineStr">
        <is>
          <t>Employer NIC the company pays</t>
        </is>
      </c>
      <c r="B20" s="12">
        <f>$B$11*0.15</f>
        <v/>
      </c>
    </row>
    <row r="22" ht="19" customHeight="1">
      <c r="A22" s="6" t="inlineStr">
        <is>
          <t xml:space="preserve">  The difference</t>
        </is>
      </c>
      <c r="B22" s="7" t="n"/>
      <c r="C22" s="7" t="n"/>
    </row>
    <row r="23">
      <c r="A23" s="13" t="inlineStr">
        <is>
          <t>EMI advantage to the employee</t>
        </is>
      </c>
      <c r="B23" s="14">
        <f>$B$15-$B$19</f>
        <v/>
      </c>
    </row>
    <row r="25">
      <c r="A25" s="15" t="inlineStr">
        <is>
          <t>Conditions: qualifying company, agreed valuation, notification by 6 July after the tax year of grant, two years from grant for the 18 per cent rate. Higher-rate employee assumed on the unapproved side.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2026-08-18T12:27:23Z</dcterms:created>
  <dcterms:modified xmlns:dcterms="http://purl.org/dc/terms/" xmlns:xsi="http://www.w3.org/2001/XMLSchema-instance" xsi:type="dcterms:W3CDTF">2026-08-18T12:27:23Z</dcterms:modified>
</cp:coreProperties>
</file>