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tracker" sheetId="2" state="visible" r:id="rId2"/>
  </sheets>
  <definedNames/>
  <calcPr calcId="124519" fullCalcOnLoad="1"/>
</workbook>
</file>

<file path=xl/styles.xml><?xml version="1.0" encoding="utf-8"?>
<styleSheet xmlns="http://schemas.openxmlformats.org/spreadsheetml/2006/main">
  <numFmts count="4">
    <numFmt numFmtId="164" formatCode="£#,##0.00"/>
    <numFmt numFmtId="165" formatCode="0.0%"/>
    <numFmt numFmtId="166" formatCode="#,##0.0"/>
    <numFmt numFmtId="167" formatCode="£#,##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6">
    <fill>
      <patternFill/>
    </fill>
    <fill>
      <patternFill patternType="gray125"/>
    </fill>
    <fill>
      <patternFill patternType="solid">
        <fgColor rgb="001F2A37"/>
      </patternFill>
    </fill>
    <fill>
      <patternFill patternType="solid">
        <fgColor rgb="00FFFFFF"/>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0" fontId="7" fillId="3" borderId="1" pivotButton="0" quotePrefix="0" xfId="0"/>
    <xf numFmtId="0" fontId="7" fillId="4" borderId="1" pivotButton="0" quotePrefix="0" xfId="0"/>
    <xf numFmtId="164" fontId="7" fillId="4" borderId="1" pivotButton="0" quotePrefix="0" xfId="0"/>
    <xf numFmtId="165" fontId="7" fillId="5" borderId="1" pivotButton="0" quotePrefix="0" xfId="0"/>
    <xf numFmtId="166" fontId="7" fillId="4" borderId="1" pivotButton="0" quotePrefix="0" xfId="0"/>
    <xf numFmtId="164" fontId="7" fillId="5" borderId="1" pivotButton="0" quotePrefix="0" xfId="0"/>
    <xf numFmtId="0" fontId="8" fillId="3" borderId="1" pivotButton="0" quotePrefix="0" xfId="0"/>
    <xf numFmtId="164" fontId="8" fillId="5" borderId="1" pivotButton="0" quotePrefix="0" xfId="0"/>
    <xf numFmtId="0" fontId="6" fillId="2" borderId="0" pivotButton="0" quotePrefix="0" xfId="0"/>
    <xf numFmtId="0" fontId="0" fillId="2" borderId="0" pivotButton="0" quotePrefix="0" xfId="0"/>
    <xf numFmtId="0" fontId="7" fillId="0" borderId="0" pivotButton="0" quotePrefix="0" xfId="0"/>
    <xf numFmtId="167" fontId="8" fillId="4" borderId="1" pivotButton="0" quotePrefix="0" xfId="0"/>
    <xf numFmtId="0" fontId="3" fillId="0" borderId="0" applyAlignment="1" pivotButton="0" quotePrefix="0" xfId="0">
      <alignment vertical="center" wrapText="1"/>
    </xf>
    <xf numFmtId="0" fontId="8" fillId="0" borderId="0" pivotButton="0" quotePrefix="0" xfId="0"/>
    <xf numFmtId="165" fontId="9" fillId="5"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Supplier Price Tracker</t>
        </is>
      </c>
    </row>
    <row r="3">
      <c r="A3" s="3" t="inlineStr">
        <is>
          <t>Margin erosion arrives on invoices, not announcements.</t>
        </is>
      </c>
    </row>
    <row r="5">
      <c r="B5" s="4" t="inlineStr">
        <is>
          <t>Track the few that matter</t>
        </is>
      </c>
    </row>
    <row r="6" ht="45" customHeight="1">
      <c r="B6" s="5" t="inlineStr">
        <is>
          <t>A dozen ingredients carry most kitchens. Track their pack prices quarter against quarter, weight the rise by weekly usage, and the sheet says what the quarter's invoices did to the year before the accounts do.</t>
        </is>
      </c>
    </row>
    <row r="8">
      <c r="B8" s="4" t="inlineStr">
        <is>
          <t>Then act on the dish</t>
        </is>
      </c>
    </row>
    <row r="9" ht="30" customHeight="1">
      <c r="B9" s="5" t="inlineStr">
        <is>
          <t>The Menu Price and GP Calculator prices the fix: a re-price, a re-portion, or a re-spec, chosen dish by dish rather than menu-wide.</t>
        </is>
      </c>
    </row>
    <row r="11">
      <c r="B11" s="4" t="inlineStr">
        <is>
          <t>General information</t>
        </is>
      </c>
    </row>
    <row r="12" ht="30" customHeight="1">
      <c r="B12" s="5" t="inlineStr">
        <is>
          <t>Conventions are stated on each sheet. Rates are 2026/27.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4"/>
  <sheetViews>
    <sheetView showGridLines="0" workbookViewId="0">
      <selection activeCell="A1" sqref="A1"/>
    </sheetView>
  </sheetViews>
  <sheetFormatPr baseColWidth="8" defaultRowHeight="15"/>
  <cols>
    <col width="20" customWidth="1" min="1" max="1"/>
    <col width="10" customWidth="1" min="2" max="2"/>
    <col width="14" customWidth="1" min="3" max="3"/>
    <col width="11" customWidth="1" min="4" max="4"/>
    <col width="9" customWidth="1" min="5" max="5"/>
    <col width="11" customWidth="1" min="6" max="6"/>
    <col width="13" customWidth="1" min="7" max="7"/>
  </cols>
  <sheetData>
    <row r="1">
      <c r="A1" s="1" t="inlineStr">
        <is>
          <t>ZAZEN TAX</t>
        </is>
      </c>
    </row>
    <row r="2">
      <c r="A2" s="2" t="inlineStr">
        <is>
          <t>ZAZEN TAX</t>
        </is>
      </c>
    </row>
    <row r="3">
      <c r="A3" s="3" t="inlineStr">
        <is>
          <t>Twelve items, watched</t>
        </is>
      </c>
    </row>
    <row r="5" ht="28" customHeight="1">
      <c r="A5" s="6" t="inlineStr">
        <is>
          <t>Item</t>
        </is>
      </c>
      <c r="B5" s="6" t="inlineStr">
        <is>
          <t>Pack</t>
        </is>
      </c>
      <c r="C5" s="6" t="inlineStr">
        <is>
          <t>Price last quarter</t>
        </is>
      </c>
      <c r="D5" s="6" t="inlineStr">
        <is>
          <t>Price now</t>
        </is>
      </c>
      <c r="E5" s="6" t="inlineStr">
        <is>
          <t>Rise</t>
        </is>
      </c>
      <c r="F5" s="6" t="inlineStr">
        <is>
          <t>Packs a week</t>
        </is>
      </c>
      <c r="G5" s="6" t="inlineStr">
        <is>
          <t>Extra cost a year</t>
        </is>
      </c>
    </row>
    <row r="6">
      <c r="A6" s="7" t="inlineStr">
        <is>
          <t>Beef chuck</t>
        </is>
      </c>
      <c r="B6" s="8" t="inlineStr">
        <is>
          <t>5kg</t>
        </is>
      </c>
      <c r="C6" s="9" t="n">
        <v>44.5</v>
      </c>
      <c r="D6" s="9" t="n">
        <v>47</v>
      </c>
      <c r="E6" s="10">
        <f>IF(C6&gt;0,D6/C6-1,0)</f>
        <v/>
      </c>
      <c r="F6" s="11" t="n">
        <v>3</v>
      </c>
      <c r="G6" s="12">
        <f>(D6-C6)*F6*52</f>
        <v/>
      </c>
    </row>
    <row r="7">
      <c r="A7" s="7" t="inlineStr">
        <is>
          <t>Smoked haddock</t>
        </is>
      </c>
      <c r="B7" s="8" t="inlineStr">
        <is>
          <t>3kg</t>
        </is>
      </c>
      <c r="C7" s="9" t="n">
        <v>23.1</v>
      </c>
      <c r="D7" s="9" t="n">
        <v>24.6</v>
      </c>
      <c r="E7" s="10">
        <f>IF(C7&gt;0,D7/C7-1,0)</f>
        <v/>
      </c>
      <c r="F7" s="11" t="n">
        <v>4</v>
      </c>
      <c r="G7" s="12">
        <f>(D7-C7)*F7*52</f>
        <v/>
      </c>
    </row>
    <row r="8">
      <c r="A8" s="7" t="inlineStr">
        <is>
          <t>Butter</t>
        </is>
      </c>
      <c r="B8" s="8" t="inlineStr">
        <is>
          <t>10x250g</t>
        </is>
      </c>
      <c r="C8" s="9" t="n">
        <v>17.8</v>
      </c>
      <c r="D8" s="9" t="n">
        <v>19.4</v>
      </c>
      <c r="E8" s="10">
        <f>IF(C8&gt;0,D8/C8-1,0)</f>
        <v/>
      </c>
      <c r="F8" s="11" t="n">
        <v>3</v>
      </c>
      <c r="G8" s="12">
        <f>(D8-C8)*F8*52</f>
        <v/>
      </c>
    </row>
    <row r="9">
      <c r="A9" s="7" t="inlineStr">
        <is>
          <t>Cooking oil</t>
        </is>
      </c>
      <c r="B9" s="8" t="inlineStr">
        <is>
          <t>20l</t>
        </is>
      </c>
      <c r="C9" s="9" t="n">
        <v>32</v>
      </c>
      <c r="D9" s="9" t="n">
        <v>33.5</v>
      </c>
      <c r="E9" s="10">
        <f>IF(C9&gt;0,D9/C9-1,0)</f>
        <v/>
      </c>
      <c r="F9" s="11" t="n">
        <v>1.5</v>
      </c>
      <c r="G9" s="12">
        <f>(D9-C9)*F9*52</f>
        <v/>
      </c>
    </row>
    <row r="10">
      <c r="A10" s="7" t="inlineStr">
        <is>
          <t>Flour</t>
        </is>
      </c>
      <c r="B10" s="8" t="inlineStr">
        <is>
          <t>16kg</t>
        </is>
      </c>
      <c r="C10" s="9" t="n">
        <v>14.2</v>
      </c>
      <c r="D10" s="9" t="n">
        <v>14.6</v>
      </c>
      <c r="E10" s="10">
        <f>IF(C10&gt;0,D10/C10-1,0)</f>
        <v/>
      </c>
      <c r="F10" s="11" t="n">
        <v>2</v>
      </c>
      <c r="G10" s="12">
        <f>(D10-C10)*F10*52</f>
        <v/>
      </c>
    </row>
    <row r="11">
      <c r="A11" s="7" t="inlineStr">
        <is>
          <t>Cream</t>
        </is>
      </c>
      <c r="B11" s="8" t="inlineStr">
        <is>
          <t>12x1l</t>
        </is>
      </c>
      <c r="C11" s="9" t="n">
        <v>26.4</v>
      </c>
      <c r="D11" s="9" t="n">
        <v>28.8</v>
      </c>
      <c r="E11" s="10">
        <f>IF(C11&gt;0,D11/C11-1,0)</f>
        <v/>
      </c>
      <c r="F11" s="11" t="n">
        <v>2</v>
      </c>
      <c r="G11" s="12">
        <f>(D11-C11)*F11*52</f>
        <v/>
      </c>
    </row>
    <row r="12">
      <c r="A12" s="7" t="inlineStr">
        <is>
          <t>Potatoes</t>
        </is>
      </c>
      <c r="B12" s="8" t="inlineStr">
        <is>
          <t>25kg</t>
        </is>
      </c>
      <c r="C12" s="9" t="n">
        <v>16.5</v>
      </c>
      <c r="D12" s="9" t="n">
        <v>17.25</v>
      </c>
      <c r="E12" s="10">
        <f>IF(C12&gt;0,D12/C12-1,0)</f>
        <v/>
      </c>
      <c r="F12" s="11" t="n">
        <v>4</v>
      </c>
      <c r="G12" s="12">
        <f>(D12-C12)*F12*52</f>
        <v/>
      </c>
    </row>
    <row r="13">
      <c r="A13" s="7" t="inlineStr">
        <is>
          <t>Lager keg</t>
        </is>
      </c>
      <c r="B13" s="8" t="inlineStr">
        <is>
          <t>50l</t>
        </is>
      </c>
      <c r="C13" s="9" t="n">
        <v>96</v>
      </c>
      <c r="D13" s="9" t="n">
        <v>98</v>
      </c>
      <c r="E13" s="10">
        <f>IF(C13&gt;0,D13/C13-1,0)</f>
        <v/>
      </c>
      <c r="F13" s="11" t="n">
        <v>4</v>
      </c>
      <c r="G13" s="12">
        <f>(D13-C13)*F13*52</f>
        <v/>
      </c>
    </row>
    <row r="14">
      <c r="A14" s="7" t="inlineStr">
        <is>
          <t>House white</t>
        </is>
      </c>
      <c r="B14" s="8" t="inlineStr">
        <is>
          <t>6 bottles</t>
        </is>
      </c>
      <c r="C14" s="9" t="n">
        <v>32.4</v>
      </c>
      <c r="D14" s="9" t="n">
        <v>33.6</v>
      </c>
      <c r="E14" s="10">
        <f>IF(C14&gt;0,D14/C14-1,0)</f>
        <v/>
      </c>
      <c r="F14" s="11" t="n">
        <v>8</v>
      </c>
      <c r="G14" s="12">
        <f>(D14-C14)*F14*52</f>
        <v/>
      </c>
    </row>
    <row r="15">
      <c r="A15" s="7" t="inlineStr">
        <is>
          <t>Coffee beans</t>
        </is>
      </c>
      <c r="B15" s="8" t="inlineStr">
        <is>
          <t>6kg</t>
        </is>
      </c>
      <c r="C15" s="9" t="n">
        <v>63</v>
      </c>
      <c r="D15" s="9" t="n">
        <v>66</v>
      </c>
      <c r="E15" s="10">
        <f>IF(C15&gt;0,D15/C15-1,0)</f>
        <v/>
      </c>
      <c r="F15" s="11" t="n">
        <v>1</v>
      </c>
      <c r="G15" s="12">
        <f>(D15-C15)*F15*52</f>
        <v/>
      </c>
    </row>
    <row r="16">
      <c r="A16" s="7" t="inlineStr">
        <is>
          <t>Eggs</t>
        </is>
      </c>
      <c r="B16" s="8" t="inlineStr">
        <is>
          <t>180</t>
        </is>
      </c>
      <c r="C16" s="9" t="n">
        <v>19.8</v>
      </c>
      <c r="D16" s="9" t="n">
        <v>21.6</v>
      </c>
      <c r="E16" s="10">
        <f>IF(C16&gt;0,D16/C16-1,0)</f>
        <v/>
      </c>
      <c r="F16" s="11" t="n">
        <v>2</v>
      </c>
      <c r="G16" s="12">
        <f>(D16-C16)*F16*52</f>
        <v/>
      </c>
    </row>
    <row r="17">
      <c r="A17" s="7" t="inlineStr">
        <is>
          <t>Chips</t>
        </is>
      </c>
      <c r="B17" s="8" t="inlineStr">
        <is>
          <t>10kg</t>
        </is>
      </c>
      <c r="C17" s="9" t="n">
        <v>11.9</v>
      </c>
      <c r="D17" s="9" t="n">
        <v>12.4</v>
      </c>
      <c r="E17" s="10">
        <f>IF(C17&gt;0,D17/C17-1,0)</f>
        <v/>
      </c>
      <c r="F17" s="11" t="n">
        <v>6</v>
      </c>
      <c r="G17" s="12">
        <f>(D17-C17)*F17*52</f>
        <v/>
      </c>
    </row>
    <row r="18">
      <c r="A18" s="13" t="inlineStr">
        <is>
          <t>The quarter's rises, over a year</t>
        </is>
      </c>
      <c r="G18" s="14">
        <f>SUM(G6:G17)</f>
        <v/>
      </c>
    </row>
    <row r="20" ht="19" customHeight="1">
      <c r="A20" s="15" t="inlineStr">
        <is>
          <t xml:space="preserve">  What that does to the GP</t>
        </is>
      </c>
      <c r="B20" s="16" t="n"/>
      <c r="C20" s="16" t="n"/>
      <c r="D20" s="16" t="n"/>
      <c r="E20" s="16" t="n"/>
      <c r="F20" s="16" t="n"/>
      <c r="G20" s="16" t="n"/>
    </row>
    <row r="21">
      <c r="A21" s="17" t="inlineStr">
        <is>
          <t>Food and drink sales ex VAT, a week</t>
        </is>
      </c>
      <c r="B21" s="18" t="n">
        <v>19633</v>
      </c>
      <c r="C21" s="19" t="inlineStr"/>
    </row>
    <row r="22">
      <c r="A22" s="20" t="inlineStr">
        <is>
          <t>GP points the rises consume</t>
        </is>
      </c>
      <c r="B22" s="21">
        <f>G18/52/$B$21</f>
        <v/>
      </c>
      <c r="C22" s="19" t="inlineStr">
        <is>
          <t>Extra weekly cost over weekly net sales.</t>
        </is>
      </c>
    </row>
    <row r="24">
      <c r="A24" s="22" t="inlineStr">
        <is>
          <t>Update it when the price files land, not at year end. A rise you catch in week one is a menu decision; in month ten it is a bad year.</t>
        </is>
      </c>
    </row>
  </sheetData>
  <mergeCells count="1">
    <mergeCell ref="A3:G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2026-08-16T15:55:48Z</dcterms:created>
  <dcterms:modified xmlns:dcterms="http://purl.org/dc/terms/" xmlns:xsi="http://www.w3.org/2001/XMLSchema-instance" xsi:type="dcterms:W3CDTF">2026-08-16T15:55:48Z</dcterms:modified>
</cp:coreProperties>
</file>