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ime log" sheetId="2" state="visible" r:id="rId2"/>
    <sheet xmlns:r="http://schemas.openxmlformats.org/officeDocument/2006/relationships" name="What it tells you" sheetId="3" state="visible" r:id="rId3"/>
  </sheets>
  <definedNames/>
  <calcPr calcId="124519" fullCalcOnLoad="1"/>
</workbook>
</file>

<file path=xl/styles.xml><?xml version="1.0" encoding="utf-8"?>
<styleSheet xmlns="http://schemas.openxmlformats.org/spreadsheetml/2006/main">
  <numFmts count="5">
    <numFmt numFmtId="164" formatCode="yyyy-mm-dd"/>
    <numFmt numFmtId="165" formatCode="dd mmm yyyy"/>
    <numFmt numFmtId="166" formatCode="#,##0.0"/>
    <numFmt numFmtId="167" formatCode="0.0%"/>
    <numFmt numFmtId="168"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
      <name val="Calibri"/>
      <b val="1"/>
      <color rgb="001F2A37"/>
      <sz val="20"/>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165" fontId="7" fillId="3" borderId="1" pivotButton="0" quotePrefix="0" xfId="0"/>
    <xf numFmtId="166" fontId="7" fillId="3" borderId="1" pivotButton="0" quotePrefix="0" xfId="0"/>
    <xf numFmtId="166" fontId="7" fillId="4" borderId="1" pivotButton="0" quotePrefix="0" xfId="0"/>
    <xf numFmtId="0" fontId="6" fillId="2" borderId="0" pivotButton="0" quotePrefix="0" xfId="0"/>
    <xf numFmtId="0" fontId="0" fillId="2" borderId="0" pivotButton="0" quotePrefix="0" xfId="0"/>
    <xf numFmtId="0" fontId="8" fillId="4" borderId="1" pivotButton="0" quotePrefix="0" xfId="0"/>
    <xf numFmtId="166" fontId="8" fillId="4" borderId="1" pivotButton="0" quotePrefix="0" xfId="0"/>
    <xf numFmtId="167" fontId="7" fillId="4" borderId="1" pivotButton="0" quotePrefix="0" xfId="0"/>
    <xf numFmtId="0" fontId="9" fillId="0"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168" fontId="8" fillId="3" borderId="1" pivotButton="0" quotePrefix="0" xfId="0"/>
    <xf numFmtId="0" fontId="8" fillId="0" borderId="0" pivotButton="0" quotePrefix="0" xfId="0"/>
    <xf numFmtId="167" fontId="10" fillId="4" borderId="1" pivotButton="0" quotePrefix="0" xfId="0"/>
    <xf numFmtId="168" fontId="10" fillId="4" borderId="1" pivotButton="0" quotePrefix="0" xfId="0"/>
    <xf numFmtId="168" fontId="8" fillId="4" borderId="1" pivotButton="0" quotePrefix="0" xfId="0"/>
    <xf numFmtId="167" fontId="8" fillId="4" borderId="1" pivotButton="0" quotePrefix="0" xfId="0"/>
  </cellXfs>
  <cellStyles count="1">
    <cellStyle name="Normal" xfId="0" builtinId="0" hidden="0"/>
  </cellStyles>
  <dxfs count="1">
    <dxf>
      <fill>
        <patternFill patternType="solid">
          <fgColor rgb="00FAF0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6"/>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Time and Labour Log</t>
        </is>
      </c>
    </row>
    <row r="3">
      <c r="A3" s="3" t="inlineStr">
        <is>
          <t>Where the hours actually go, and what that does to the hourly rate your product costing assumes.</t>
        </is>
      </c>
    </row>
    <row r="5">
      <c r="B5" s="4" t="inlineStr">
        <is>
          <t>Making is a minority of the week</t>
        </is>
      </c>
    </row>
    <row r="6" ht="45" customHeight="1">
      <c r="B6" s="5" t="inlineStr">
        <is>
          <t>Every maker knows the day disappears. This is the sheet that shows where. Photography, writing listings, packing, answering messages, bookkeeping, posting on social media and going to get more clay are all real hours and none of them are making.</t>
        </is>
      </c>
    </row>
    <row r="8" ht="30" customHeight="1">
      <c r="B8" s="5" t="inlineStr">
        <is>
          <t>On the sample logged here, making is around half the week. Which means that if your product costing charges only the making time, it is understating your labour by roughly a factor of two.</t>
        </is>
      </c>
    </row>
    <row r="10">
      <c r="B10" s="4" t="inlineStr">
        <is>
          <t>Two hourly rates, and they are very different</t>
        </is>
      </c>
    </row>
    <row r="11" ht="30" customHeight="1">
      <c r="B11" s="5" t="inlineStr">
        <is>
          <t>1.  The bench rate. What you earn per hour of making. This is what the costing calculator works in, and it is the flattering one.</t>
        </is>
      </c>
    </row>
    <row r="13" ht="30" customHeight="1">
      <c r="B13" s="5" t="inlineStr">
        <is>
          <t>2.  The business rate. What you earn per hour of everything. This is what your week actually pays you, and it is the honest one.</t>
        </is>
      </c>
    </row>
    <row r="15" ht="30" customHeight="1">
      <c r="B15" s="5" t="inlineStr">
        <is>
          <t>The gap between them is the cost of running a shop rather than just making things, and it is usually a shock the first time it is worked out.</t>
        </is>
      </c>
    </row>
    <row r="17">
      <c r="B17" s="4" t="inlineStr">
        <is>
          <t>What to do with the answer</t>
        </is>
      </c>
    </row>
    <row r="18" ht="45" customHeight="1">
      <c r="B18" s="5" t="inlineStr">
        <is>
          <t>Two things, and neither is working longer. Put the non-making hours into your product costing, either by loading the bench rate or by adding an overhead per item. Then look at which of the non-making activities is actually buying you anything.</t>
        </is>
      </c>
    </row>
    <row r="20" ht="30" customHeight="1">
      <c r="B20" s="5" t="inlineStr">
        <is>
          <t>Photography and listings pay for themselves for years. Two hours a week on social media that sells nothing does not, and it is the easiest hour in the week to take back.</t>
        </is>
      </c>
    </row>
    <row r="22">
      <c r="B22" s="4" t="inlineStr">
        <is>
          <t>Log it for four weeks, not forever</t>
        </is>
      </c>
    </row>
    <row r="23" ht="30" customHeight="1">
      <c r="B23" s="5" t="inlineStr">
        <is>
          <t>You do not need a permanent time sheet. Four honest weeks tells you the shape, and the shape is what you need. After that, revisit it when something changes.</t>
        </is>
      </c>
    </row>
    <row r="25">
      <c r="B25" s="4" t="inlineStr">
        <is>
          <t>General information</t>
        </is>
      </c>
    </row>
    <row r="26" ht="30" customHeight="1">
      <c r="B26"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21"/>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15"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2" customWidth="1" min="10" max="10"/>
  </cols>
  <sheetData>
    <row r="1">
      <c r="A1" s="1" t="inlineStr">
        <is>
          <t>ZAZEN TAX</t>
        </is>
      </c>
    </row>
    <row r="2">
      <c r="A2" s="2" t="inlineStr">
        <is>
          <t>Hours a week, by what you were doing</t>
        </is>
      </c>
    </row>
    <row r="7" ht="28" customHeight="1">
      <c r="A7" s="6" t="inlineStr">
        <is>
          <t>Week beginning</t>
        </is>
      </c>
      <c r="B7" s="6" t="inlineStr">
        <is>
          <t>Making</t>
        </is>
      </c>
      <c r="C7" s="6" t="inlineStr">
        <is>
          <t>Photography</t>
        </is>
      </c>
      <c r="D7" s="6" t="inlineStr">
        <is>
          <t>Listing and copy</t>
        </is>
      </c>
      <c r="E7" s="6" t="inlineStr">
        <is>
          <t>Packing</t>
        </is>
      </c>
      <c r="F7" s="6" t="inlineStr">
        <is>
          <t>Customer messages</t>
        </is>
      </c>
      <c r="G7" s="6" t="inlineStr">
        <is>
          <t>Admin and bookkeeping</t>
        </is>
      </c>
      <c r="H7" s="6" t="inlineStr">
        <is>
          <t>Marketing and social</t>
        </is>
      </c>
      <c r="I7" s="6" t="inlineStr">
        <is>
          <t>Sourcing materials</t>
        </is>
      </c>
      <c r="J7" s="6" t="inlineStr">
        <is>
          <t>Total hours</t>
        </is>
      </c>
    </row>
    <row r="8">
      <c r="A8" s="7" t="n">
        <v>46174</v>
      </c>
      <c r="B8" s="8" t="n">
        <v>18</v>
      </c>
      <c r="C8" s="8" t="n">
        <v>3.5</v>
      </c>
      <c r="D8" s="8" t="n">
        <v>4</v>
      </c>
      <c r="E8" s="8" t="n">
        <v>3</v>
      </c>
      <c r="F8" s="8" t="n">
        <v>2.5</v>
      </c>
      <c r="G8" s="8" t="n">
        <v>2</v>
      </c>
      <c r="H8" s="8" t="n">
        <v>3.5</v>
      </c>
      <c r="I8" s="8" t="n">
        <v>1.5</v>
      </c>
      <c r="J8" s="9">
        <f>IF($A8="","",SUM($B8:$I8))</f>
        <v/>
      </c>
    </row>
    <row r="9">
      <c r="A9" s="7" t="n">
        <v>46181</v>
      </c>
      <c r="B9" s="8" t="n">
        <v>21.5</v>
      </c>
      <c r="C9" s="8" t="n">
        <v>2</v>
      </c>
      <c r="D9" s="8" t="n">
        <v>2.5</v>
      </c>
      <c r="E9" s="8" t="n">
        <v>3.5</v>
      </c>
      <c r="F9" s="8" t="n">
        <v>1.5</v>
      </c>
      <c r="G9" s="8" t="n">
        <v>1</v>
      </c>
      <c r="H9" s="8" t="n">
        <v>2.5</v>
      </c>
      <c r="I9" s="8" t="n">
        <v>0.5</v>
      </c>
      <c r="J9" s="9">
        <f>IF($A9="","",SUM($B9:$I9))</f>
        <v/>
      </c>
    </row>
    <row r="10">
      <c r="A10" s="7" t="n">
        <v>46188</v>
      </c>
      <c r="B10" s="8" t="n">
        <v>16</v>
      </c>
      <c r="C10" s="8" t="n">
        <v>4.5</v>
      </c>
      <c r="D10" s="8" t="n">
        <v>5</v>
      </c>
      <c r="E10" s="8" t="n">
        <v>2.5</v>
      </c>
      <c r="F10" s="8" t="n">
        <v>3</v>
      </c>
      <c r="G10" s="8" t="n">
        <v>3.5</v>
      </c>
      <c r="H10" s="8" t="n">
        <v>4</v>
      </c>
      <c r="I10" s="8" t="n">
        <v>2</v>
      </c>
      <c r="J10" s="9">
        <f>IF($A10="","",SUM($B10:$I10))</f>
        <v/>
      </c>
    </row>
    <row r="11">
      <c r="A11" s="7" t="n">
        <v>46195</v>
      </c>
      <c r="B11" s="8" t="n">
        <v>22</v>
      </c>
      <c r="C11" s="8" t="n">
        <v>1.5</v>
      </c>
      <c r="D11" s="8" t="n">
        <v>2</v>
      </c>
      <c r="E11" s="8" t="n">
        <v>4</v>
      </c>
      <c r="F11" s="8" t="n">
        <v>2</v>
      </c>
      <c r="G11" s="8" t="n">
        <v>1.5</v>
      </c>
      <c r="H11" s="8" t="n">
        <v>2</v>
      </c>
      <c r="I11" s="8" t="n">
        <v>1</v>
      </c>
      <c r="J11" s="9">
        <f>IF($A11="","",SUM($B11:$I11))</f>
        <v/>
      </c>
    </row>
    <row r="12">
      <c r="A12" s="7" t="n">
        <v>46202</v>
      </c>
      <c r="B12" s="8" t="n">
        <v>14.5</v>
      </c>
      <c r="C12" s="8" t="n">
        <v>3</v>
      </c>
      <c r="D12" s="8" t="n">
        <v>3.5</v>
      </c>
      <c r="E12" s="8" t="n">
        <v>2</v>
      </c>
      <c r="F12" s="8" t="n">
        <v>2.5</v>
      </c>
      <c r="G12" s="8" t="n">
        <v>4</v>
      </c>
      <c r="H12" s="8" t="n">
        <v>3</v>
      </c>
      <c r="I12" s="8" t="n">
        <v>3.5</v>
      </c>
      <c r="J12" s="9">
        <f>IF($A12="","",SUM($B12:$I12))</f>
        <v/>
      </c>
    </row>
    <row r="13">
      <c r="A13" s="7" t="n">
        <v>46209</v>
      </c>
      <c r="B13" s="8" t="n">
        <v>19</v>
      </c>
      <c r="C13" s="8" t="n">
        <v>2.5</v>
      </c>
      <c r="D13" s="8" t="n">
        <v>3</v>
      </c>
      <c r="E13" s="8" t="n">
        <v>3.5</v>
      </c>
      <c r="F13" s="8" t="n">
        <v>2</v>
      </c>
      <c r="G13" s="8" t="n">
        <v>1.5</v>
      </c>
      <c r="H13" s="8" t="n">
        <v>2.5</v>
      </c>
      <c r="I13" s="8" t="n">
        <v>1</v>
      </c>
      <c r="J13" s="9">
        <f>IF($A13="","",SUM($B13:$I13))</f>
        <v/>
      </c>
    </row>
    <row r="14">
      <c r="A14" s="7" t="n">
        <v>46216</v>
      </c>
      <c r="B14" s="8" t="n">
        <v>17.5</v>
      </c>
      <c r="C14" s="8" t="n">
        <v>3.5</v>
      </c>
      <c r="D14" s="8" t="n">
        <v>4.5</v>
      </c>
      <c r="E14" s="8" t="n">
        <v>3</v>
      </c>
      <c r="F14" s="8" t="n">
        <v>3.5</v>
      </c>
      <c r="G14" s="8" t="n">
        <v>2</v>
      </c>
      <c r="H14" s="8" t="n">
        <v>3.5</v>
      </c>
      <c r="I14" s="8" t="n">
        <v>1.5</v>
      </c>
      <c r="J14" s="9">
        <f>IF($A14="","",SUM($B14:$I14))</f>
        <v/>
      </c>
    </row>
    <row r="15">
      <c r="A15" s="7" t="n">
        <v>46223</v>
      </c>
      <c r="B15" s="8" t="n">
        <v>20</v>
      </c>
      <c r="C15" s="8" t="n">
        <v>2</v>
      </c>
      <c r="D15" s="8" t="n">
        <v>2.5</v>
      </c>
      <c r="E15" s="8" t="n">
        <v>4.5</v>
      </c>
      <c r="F15" s="8" t="n">
        <v>2</v>
      </c>
      <c r="G15" s="8" t="n">
        <v>1</v>
      </c>
      <c r="H15" s="8" t="n">
        <v>2</v>
      </c>
      <c r="I15" s="8" t="n">
        <v>2</v>
      </c>
      <c r="J15" s="9">
        <f>IF($A15="","",SUM($B15:$I15))</f>
        <v/>
      </c>
    </row>
    <row r="17" ht="19" customHeight="1">
      <c r="A17" s="10" t="inlineStr">
        <is>
          <t xml:space="preserve">  Totals</t>
        </is>
      </c>
      <c r="B17" s="11" t="n"/>
      <c r="C17" s="11" t="n"/>
      <c r="D17" s="11" t="n"/>
      <c r="E17" s="11" t="n"/>
      <c r="F17" s="11" t="n"/>
      <c r="G17" s="11" t="n"/>
      <c r="H17" s="11" t="n"/>
      <c r="I17" s="11" t="n"/>
      <c r="J17" s="11" t="n"/>
    </row>
    <row r="18">
      <c r="A18" s="12" t="inlineStr">
        <is>
          <t>Hours</t>
        </is>
      </c>
      <c r="B18" s="13">
        <f>SUM(B$8:B$15)</f>
        <v/>
      </c>
      <c r="C18" s="13">
        <f>SUM(C$8:C$15)</f>
        <v/>
      </c>
      <c r="D18" s="13">
        <f>SUM(D$8:D$15)</f>
        <v/>
      </c>
      <c r="E18" s="13">
        <f>SUM(E$8:E$15)</f>
        <v/>
      </c>
      <c r="F18" s="13">
        <f>SUM(F$8:F$15)</f>
        <v/>
      </c>
      <c r="G18" s="13">
        <f>SUM(G$8:G$15)</f>
        <v/>
      </c>
      <c r="H18" s="13">
        <f>SUM(H$8:H$15)</f>
        <v/>
      </c>
      <c r="I18" s="13">
        <f>SUM(I$8:I$15)</f>
        <v/>
      </c>
      <c r="J18" s="13">
        <f>SUM($B18:$I18)</f>
        <v/>
      </c>
    </row>
    <row r="19">
      <c r="A19" s="12" t="inlineStr">
        <is>
          <t>Share of the week</t>
        </is>
      </c>
      <c r="B19" s="14">
        <f>IFERROR(B18/$K$18,"")</f>
        <v/>
      </c>
      <c r="C19" s="14">
        <f>IFERROR(C18/$K$18,"")</f>
        <v/>
      </c>
      <c r="D19" s="14">
        <f>IFERROR(D18/$K$18,"")</f>
        <v/>
      </c>
      <c r="E19" s="14">
        <f>IFERROR(E18/$K$18,"")</f>
        <v/>
      </c>
      <c r="F19" s="14">
        <f>IFERROR(F18/$K$18,"")</f>
        <v/>
      </c>
      <c r="G19" s="14">
        <f>IFERROR(G18/$K$18,"")</f>
        <v/>
      </c>
      <c r="H19" s="14">
        <f>IFERROR(H18/$K$18,"")</f>
        <v/>
      </c>
      <c r="I19" s="14">
        <f>IFERROR(I18/$K$18,"")</f>
        <v/>
      </c>
    </row>
    <row r="21">
      <c r="A21" s="15" t="inlineStr">
        <is>
          <t>Log four honest weeks. You do not need a permanent time sheet, you need the shape, and four weeks gives you that.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9"/>
  <sheetViews>
    <sheetView showGridLines="0" workbookViewId="0">
      <selection activeCell="A1" sqref="A1"/>
    </sheetView>
  </sheetViews>
  <sheetFormatPr baseColWidth="8" defaultRowHeight="15"/>
  <cols>
    <col width="46" customWidth="1" min="1" max="1"/>
    <col width="14" customWidth="1" min="2" max="2"/>
    <col width="56" customWidth="1" min="3" max="3"/>
  </cols>
  <sheetData>
    <row r="1">
      <c r="A1" s="1" t="inlineStr">
        <is>
          <t>ZAZEN TAX</t>
        </is>
      </c>
    </row>
    <row r="2">
      <c r="A2" s="2" t="inlineStr">
        <is>
          <t>Two hourly rates, and the gap between them</t>
        </is>
      </c>
    </row>
    <row r="5" ht="19" customHeight="1">
      <c r="A5" s="10" t="inlineStr">
        <is>
          <t xml:space="preserve">  The period you logged</t>
        </is>
      </c>
      <c r="B5" s="11" t="n"/>
      <c r="C5" s="11" t="n"/>
    </row>
    <row r="6">
      <c r="A6" s="16" t="inlineStr">
        <is>
          <t>Weeks logged</t>
        </is>
      </c>
      <c r="B6" s="17" t="n">
        <v>8</v>
      </c>
      <c r="C6" s="18" t="inlineStr"/>
    </row>
    <row r="7">
      <c r="A7" s="16" t="inlineStr">
        <is>
          <t>Contribution over those weeks</t>
        </is>
      </c>
      <c r="B7" s="19" t="n">
        <v>3840</v>
      </c>
      <c r="C7" s="18" t="inlineStr">
        <is>
          <t>From the listing margin tracker: what the sales in this period left after everything that varies with them.</t>
        </is>
      </c>
    </row>
    <row r="9" ht="19" customHeight="1">
      <c r="A9" s="10" t="inlineStr">
        <is>
          <t xml:space="preserve">  Where the hours went</t>
        </is>
      </c>
      <c r="B9" s="11" t="n"/>
      <c r="C9" s="11" t="n"/>
    </row>
    <row r="10">
      <c r="A10" s="16" t="inlineStr">
        <is>
          <t>Hours in total</t>
        </is>
      </c>
      <c r="B10" s="13">
        <f>'Time log'!$J$18</f>
        <v/>
      </c>
    </row>
    <row r="11">
      <c r="A11" s="16" t="inlineStr">
        <is>
          <t>Hours making</t>
        </is>
      </c>
      <c r="B11" s="13">
        <f>'Time log'!$B$18</f>
        <v/>
      </c>
    </row>
    <row r="12">
      <c r="A12" s="20" t="inlineStr">
        <is>
          <t>Making, as a share of the week</t>
        </is>
      </c>
      <c r="B12" s="21">
        <f>IFERROR('Time log'!$B$18/'Time log'!$J$18,"")</f>
        <v/>
      </c>
      <c r="C12" s="18" t="inlineStr">
        <is>
          <t>Everything else is real work that no product costing sees.</t>
        </is>
      </c>
    </row>
    <row r="13">
      <c r="A13" s="16" t="inlineStr">
        <is>
          <t>Hours a week, on average</t>
        </is>
      </c>
      <c r="B13" s="13">
        <f>IFERROR('Time log'!$J$18/$B$6,"")</f>
        <v/>
      </c>
    </row>
    <row r="15" ht="19" customHeight="1">
      <c r="A15" s="10" t="inlineStr">
        <is>
          <t xml:space="preserve">  What your hour pays</t>
        </is>
      </c>
      <c r="B15" s="11" t="n"/>
      <c r="C15" s="11" t="n"/>
    </row>
    <row r="16">
      <c r="A16" s="20" t="inlineStr">
        <is>
          <t>The bench rate, per hour of making</t>
        </is>
      </c>
      <c r="B16" s="22">
        <f>IFERROR($B$7/'Time log'!$B$18,"")</f>
        <v/>
      </c>
      <c r="C16" s="18" t="inlineStr">
        <is>
          <t>What the costing calculator works in. The flattering one.</t>
        </is>
      </c>
    </row>
    <row r="17">
      <c r="A17" s="20" t="inlineStr">
        <is>
          <t>The business rate, per hour of everything</t>
        </is>
      </c>
      <c r="B17" s="22">
        <f>IFERROR($B$7/'Time log'!$J$18,"")</f>
        <v/>
      </c>
      <c r="C17" s="18" t="inlineStr">
        <is>
          <t>What your week actually pays you. The honest one.</t>
        </is>
      </c>
    </row>
    <row r="18">
      <c r="A18" s="16" t="inlineStr">
        <is>
          <t>The gap</t>
        </is>
      </c>
      <c r="B18" s="23">
        <f>IFERROR($B$7/'Time log'!$B$18-$B$7/'Time log'!$J$18,"")</f>
        <v/>
      </c>
      <c r="C18" s="18" t="inlineStr">
        <is>
          <t>The cost of running a shop rather than just making things.</t>
        </is>
      </c>
    </row>
    <row r="19">
      <c r="A19" s="16" t="inlineStr">
        <is>
          <t xml:space="preserve">  as a share of the bench rate</t>
        </is>
      </c>
      <c r="B19" s="24">
        <f>IFERROR(1-'Time log'!$B$18/'Time log'!$J$18,"")</f>
        <v/>
      </c>
      <c r="C19" s="18" t="inlineStr">
        <is>
          <t>The same number as the non-making share of your week, which is not a coincidence.</t>
        </is>
      </c>
    </row>
    <row r="21" ht="19" customHeight="1">
      <c r="A21" s="10" t="inlineStr">
        <is>
          <t xml:space="preserve">  What to do about it</t>
        </is>
      </c>
      <c r="B21" s="11" t="n"/>
      <c r="C21" s="11" t="n"/>
    </row>
    <row r="22">
      <c r="A22" s="16" t="inlineStr">
        <is>
          <t>Overhead per item, if you make this many a week</t>
        </is>
      </c>
      <c r="B22" s="23">
        <f>0</f>
        <v/>
      </c>
      <c r="C22" s="18" t="inlineStr">
        <is>
          <t>Type your weekly output in the yellow cell below and this becomes the figure to put in the costing calculator.</t>
        </is>
      </c>
    </row>
    <row r="23">
      <c r="A23" s="16" t="inlineStr">
        <is>
          <t>Items finished a week</t>
        </is>
      </c>
      <c r="B23" s="17" t="n">
        <v>30</v>
      </c>
      <c r="C23" s="18" t="inlineStr"/>
    </row>
    <row r="24">
      <c r="A24" s="16" t="inlineStr">
        <is>
          <t>Non-making hours a week</t>
        </is>
      </c>
      <c r="B24" s="13">
        <f>IFERROR(('Time log'!$J$18-'Time log'!$B$18)/$B$6,"")</f>
        <v/>
      </c>
    </row>
    <row r="25">
      <c r="A25" s="16" t="inlineStr">
        <is>
          <t>Your hourly rate</t>
        </is>
      </c>
      <c r="B25" s="19" t="n">
        <v>15</v>
      </c>
      <c r="C25" s="18" t="inlineStr"/>
    </row>
    <row r="26">
      <c r="A26" s="20" t="inlineStr">
        <is>
          <t>Overhead an item, from your own time</t>
        </is>
      </c>
      <c r="B26" s="22">
        <f>IFERROR(('Time log'!$J$18-'Time log'!$B$18)/$B$6*$B$25/$B$23,"")</f>
        <v/>
      </c>
      <c r="C26" s="18" t="inlineStr">
        <is>
          <t>Put this in the overheads cell of the costing calculator, on top of your studio and tools.</t>
        </is>
      </c>
    </row>
    <row r="28">
      <c r="A28" s="15" t="inlineStr">
        <is>
          <t>If making is under 60 per cent of your week, a costing based on making time alone is understating your labour by more than half as much again.</t>
        </is>
      </c>
    </row>
    <row r="29">
      <c r="A29" s="15" t="inlineStr">
        <is>
          <t>The answer is rarely to work longer. It is to put the other hours into the price, and to look hard at which of them is buying you anything.</t>
        </is>
      </c>
    </row>
  </sheetData>
  <conditionalFormatting sqref="B12">
    <cfRule type="cellIs" priority="1" operator="lessThan" dxfId="0">
      <formula>0.6</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2026-08-10T09:52:13Z</dcterms:created>
  <dcterms:modified xmlns:dcterms="http://purl.org/dc/terms/" xmlns:xsi="http://www.w3.org/2001/XMLSchema-instance" xsi:type="dcterms:W3CDTF">2026-08-10T09:52:13Z</dcterms:modified>
</cp:coreProperties>
</file>