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Working capital" sheetId="2" state="visible" r:id="rId2"/>
    <sheet xmlns:r="http://schemas.openxmlformats.org/officeDocument/2006/relationships" name="12-month tracker" sheetId="3" state="visible" r:id="rId3"/>
  </sheets>
  <definedNames/>
  <calcPr calcId="124519" fullCalcOnLoad="1"/>
</workbook>
</file>

<file path=xl/styles.xml><?xml version="1.0" encoding="utf-8"?>
<styleSheet xmlns="http://schemas.openxmlformats.org/spreadsheetml/2006/main">
  <numFmts count="1">
    <numFmt numFmtId="164" formatCode="£#,##0;(£#,##0);&quot;–&quot;"/>
  </numFmts>
  <fonts count="10">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b val="1"/>
      <color rgb="001F2A37"/>
      <sz val="11"/>
    </font>
    <font>
      <name val="Calibri"/>
      <color rgb="001F2A37"/>
      <sz val="11"/>
    </font>
    <font>
      <name val="Calibri"/>
      <color rgb="006B7280"/>
      <sz val="10"/>
    </font>
    <font>
      <name val="Calibri"/>
      <color rgb="001F2A37"/>
      <sz val="10"/>
    </font>
    <font>
      <name val="Calibri"/>
      <b val="1"/>
      <color rgb="00FFFFFF"/>
      <sz val="10"/>
    </font>
  </fonts>
  <fills count="6">
    <fill>
      <patternFill/>
    </fill>
    <fill>
      <patternFill patternType="gray125"/>
    </fill>
    <fill>
      <patternFill patternType="solid">
        <fgColor rgb="00EEF1F5"/>
      </patternFill>
    </fill>
    <fill>
      <patternFill patternType="solid">
        <fgColor rgb="00FFF6DC"/>
      </patternFill>
    </fill>
    <fill>
      <patternFill patternType="solid">
        <fgColor rgb="00EDF1F7"/>
      </patternFill>
    </fill>
    <fill>
      <patternFill patternType="solid">
        <fgColor rgb="001F2A37"/>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0">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2" borderId="1" applyAlignment="1" pivotButton="0" quotePrefix="0" xfId="0">
      <alignment vertical="center"/>
    </xf>
    <xf numFmtId="0" fontId="0" fillId="0" borderId="4" pivotButton="0" quotePrefix="0" xfId="0"/>
    <xf numFmtId="0" fontId="0" fillId="0" borderId="5" pivotButton="0" quotePrefix="0" xfId="0"/>
    <xf numFmtId="0" fontId="6" fillId="0" borderId="1" applyAlignment="1" pivotButton="0" quotePrefix="0" xfId="0">
      <alignment vertical="center" wrapText="1"/>
    </xf>
    <xf numFmtId="164" fontId="6" fillId="3" borderId="1" applyAlignment="1" pivotButton="0" quotePrefix="0" xfId="0">
      <alignment horizontal="right" vertical="center"/>
    </xf>
    <xf numFmtId="0" fontId="7" fillId="0" borderId="0" applyAlignment="1" pivotButton="0" quotePrefix="0" xfId="0">
      <alignment vertical="top" wrapText="1"/>
    </xf>
    <xf numFmtId="0" fontId="5" fillId="0" borderId="1" applyAlignment="1" pivotButton="0" quotePrefix="0" xfId="0">
      <alignment vertical="center" wrapText="1"/>
    </xf>
    <xf numFmtId="164" fontId="5" fillId="4" borderId="1" applyAlignment="1" pivotButton="0" quotePrefix="0" xfId="0">
      <alignment horizontal="right" vertical="center"/>
    </xf>
    <xf numFmtId="2" fontId="6" fillId="4" borderId="1" applyAlignment="1" pivotButton="0" quotePrefix="0" xfId="0">
      <alignment horizontal="right" vertical="center"/>
    </xf>
    <xf numFmtId="0" fontId="8" fillId="4" borderId="1" applyAlignment="1" pivotButton="0" quotePrefix="0" xfId="0">
      <alignment vertical="top" wrapText="1"/>
    </xf>
    <xf numFmtId="0" fontId="9" fillId="5" borderId="1" applyAlignment="1" pivotButton="0" quotePrefix="0" xfId="0">
      <alignment horizontal="center" vertical="center" wrapText="1"/>
    </xf>
    <xf numFmtId="0" fontId="6" fillId="0" borderId="1" applyAlignment="1" pivotButton="0" quotePrefix="0" xfId="0">
      <alignment vertical="center"/>
    </xf>
    <xf numFmtId="164" fontId="6" fillId="4" borderId="1" applyAlignment="1" pivotButton="0" quotePrefix="0" xfId="0">
      <alignment horizontal="right" vertical="center"/>
    </xf>
    <xf numFmtId="164" fontId="5" fillId="2" borderId="1" applyAlignment="1" pivotButton="0" quotePrefix="0" xfId="0">
      <alignment horizontal="right" vertical="center"/>
    </xf>
    <xf numFmtId="2" fontId="5" fillId="2"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1"/>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Working capital calculator</t>
        </is>
      </c>
    </row>
    <row r="4" ht="52" customHeight="1">
      <c r="B4" s="2" t="inlineStr">
        <is>
          <t>Working capital is the money left over if you paid every bill due in the next twelve months out of what the business can turn into cash in the same window. It is the simplest measure of whether the business can breathe: positive means room to operate, negative means the short-term bills are bigger than the short-term resources.</t>
        </is>
      </c>
    </row>
    <row r="6" ht="15" customHeight="1">
      <c r="B6" s="2" t="inlineStr">
        <is>
          <t>The formula: working capital = current assets - current liabilities.</t>
        </is>
      </c>
    </row>
    <row r="8" ht="22" customHeight="1">
      <c r="B8" s="1" t="inlineStr">
        <is>
          <t>The two ratios that come with it</t>
        </is>
      </c>
    </row>
    <row r="9" ht="39" customHeight="1">
      <c r="B9" s="2" t="inlineStr">
        <is>
          <t>-  Current ratio: current assets divided by current liabilities. Below 1 means the short-term bills outweigh the short-term resources. Lenders generally want to see 1.2 or better; well above 2 can mean capital sitting idle that could be working elsewhere.</t>
        </is>
      </c>
    </row>
    <row r="10" ht="39" customHeight="1">
      <c r="B10" s="2" t="inlineStr">
        <is>
          <t>-  Quick ratio: the same test with inventory taken out of the assets, because stock is the current asset that is hardest to turn into cash in a hurry. A quick ratio at or above 1 means you could cover the bills without selling a single item of stock.</t>
        </is>
      </c>
    </row>
    <row r="12" ht="22" customHeight="1">
      <c r="B12" s="1" t="inlineStr">
        <is>
          <t>How to use this workbook</t>
        </is>
      </c>
    </row>
    <row r="13" ht="39" customHeight="1">
      <c r="B13" s="2" t="inlineStr">
        <is>
          <t>-  Working capital: enter the current asset and current liability lines from your balance sheet as of one date. Totals, working capital and both ratios come out below, with a plain-English reading of the result.</t>
        </is>
      </c>
    </row>
    <row r="14" ht="39" customHeight="1">
      <c r="B14" s="2" t="inlineStr">
        <is>
          <t>-  12-month tracker: enter total current assets and liabilities at each month end. The tracker works out working capital and the current ratio month by month, plus the average working capital and, if you add annual revenue, the working capital turnover ratio.</t>
        </is>
      </c>
    </row>
    <row r="15" ht="26" customHeight="1">
      <c r="B15" s="2" t="inlineStr">
        <is>
          <t>-  Yellow cells are yours to fill in. Grey cells work themselves out, so leave them alone unless you mean to change the method.</t>
        </is>
      </c>
    </row>
    <row r="17" ht="22" customHeight="1">
      <c r="B17" s="1" t="inlineStr">
        <is>
          <t>What goes where</t>
        </is>
      </c>
    </row>
    <row r="18" ht="26" customHeight="1">
      <c r="B18" s="2" t="inlineStr">
        <is>
          <t>-  Current assets: cash and bank balances, trade debtors (accounts receivable), inventory at cost, prepayments and any other asset you expect to turn into cash within a year.</t>
        </is>
      </c>
    </row>
    <row r="19" ht="26" customHeight="1">
      <c r="B19" s="2" t="inlineStr">
        <is>
          <t>-  Current liabilities: trade creditors (accounts payable), overdrafts and loan repayments due within a year, VAT, PAYE and corporation tax owed, accruals and any other bill due within a year.</t>
        </is>
      </c>
    </row>
    <row r="21" ht="15" customHeight="1">
      <c r="B21" s="2" t="inlineStr">
        <is>
          <t>Questions about your own figures?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E23"/>
  <sheetViews>
    <sheetView showGridLines="0" workbookViewId="0">
      <selection activeCell="A1" sqref="A1"/>
    </sheetView>
  </sheetViews>
  <sheetFormatPr baseColWidth="8" defaultRowHeight="15"/>
  <cols>
    <col width="3" customWidth="1" min="1" max="1"/>
    <col width="38" customWidth="1" min="2" max="2"/>
    <col width="16" customWidth="1" min="3" max="3"/>
    <col width="3" customWidth="1" min="4" max="4"/>
    <col width="52" customWidth="1" min="5" max="5"/>
  </cols>
  <sheetData>
    <row r="2">
      <c r="B2" s="3" t="inlineStr">
        <is>
          <t>Working capital calculator</t>
        </is>
      </c>
    </row>
    <row r="3" ht="28" customHeight="1">
      <c r="B3" s="4" t="inlineStr">
        <is>
          <t>One balance-sheet date. Yellow cells are yours to fill in. Grey cells work themselves out, so leave them alone unless you mean to change the method.</t>
        </is>
      </c>
    </row>
    <row r="5">
      <c r="B5" s="5" t="inlineStr">
        <is>
          <t>Current assets</t>
        </is>
      </c>
      <c r="C5" s="6" t="n"/>
      <c r="D5" s="6" t="n"/>
      <c r="E5" s="7" t="n"/>
    </row>
    <row r="6" ht="30" customHeight="1">
      <c r="B6" s="8" t="inlineStr">
        <is>
          <t>Cash and bank balances</t>
        </is>
      </c>
      <c r="C6" s="9" t="n">
        <v>18400</v>
      </c>
      <c r="E6" s="10" t="inlineStr">
        <is>
          <t>Everything in the till and the bank, including deposit accounts you can reach within a year.</t>
        </is>
      </c>
    </row>
    <row r="7" ht="30" customHeight="1">
      <c r="B7" s="8" t="inlineStr">
        <is>
          <t>Trade debtors (accounts receivable)</t>
        </is>
      </c>
      <c r="C7" s="9" t="n">
        <v>24600</v>
      </c>
      <c r="E7" s="10" t="inlineStr">
        <is>
          <t>Invoices you have issued that customers have not paid yet.</t>
        </is>
      </c>
    </row>
    <row r="8" ht="30" customHeight="1">
      <c r="B8" s="8" t="inlineStr">
        <is>
          <t>Inventory, at cost</t>
        </is>
      </c>
      <c r="C8" s="9" t="n">
        <v>21000</v>
      </c>
      <c r="E8" s="10" t="inlineStr">
        <is>
          <t>Stock on hand valued at what it cost you, not at selling price.</t>
        </is>
      </c>
    </row>
    <row r="9" ht="30" customHeight="1">
      <c r="B9" s="8" t="inlineStr">
        <is>
          <t>Prepayments and other current assets</t>
        </is>
      </c>
      <c r="C9" s="9" t="n">
        <v>2300</v>
      </c>
      <c r="E9" s="10" t="inlineStr">
        <is>
          <t>Insurance or rent paid in advance, and anything else turning into cash within a year.</t>
        </is>
      </c>
    </row>
    <row r="10" ht="24" customHeight="1">
      <c r="B10" s="11" t="inlineStr">
        <is>
          <t>Total current assets</t>
        </is>
      </c>
      <c r="C10" s="12">
        <f>SUM(C6:C9)</f>
        <v/>
      </c>
    </row>
    <row r="12">
      <c r="B12" s="5" t="inlineStr">
        <is>
          <t>Current liabilities</t>
        </is>
      </c>
      <c r="C12" s="6" t="n"/>
      <c r="D12" s="6" t="n"/>
      <c r="E12" s="7" t="n"/>
    </row>
    <row r="13" ht="30" customHeight="1">
      <c r="B13" s="8" t="inlineStr">
        <is>
          <t>Trade creditors (accounts payable)</t>
        </is>
      </c>
      <c r="C13" s="9" t="n">
        <v>19800</v>
      </c>
      <c r="E13" s="10" t="inlineStr">
        <is>
          <t>Supplier invoices you have received but not paid yet.</t>
        </is>
      </c>
    </row>
    <row r="14" ht="30" customHeight="1">
      <c r="B14" s="8" t="inlineStr">
        <is>
          <t>Short-term debt</t>
        </is>
      </c>
      <c r="C14" s="9" t="n">
        <v>12500</v>
      </c>
      <c r="E14" s="10" t="inlineStr">
        <is>
          <t>Overdrafts, credit cards and the loan repayments that fall due within the next year.</t>
        </is>
      </c>
    </row>
    <row r="15" ht="30" customHeight="1">
      <c r="B15" s="8" t="inlineStr">
        <is>
          <t>Taxes owed</t>
        </is>
      </c>
      <c r="C15" s="9" t="n">
        <v>6200</v>
      </c>
      <c r="E15" s="10" t="inlineStr">
        <is>
          <t>VAT, PAYE and corporation tax that has built up but has not been paid over yet.</t>
        </is>
      </c>
    </row>
    <row r="16" ht="30" customHeight="1">
      <c r="B16" s="8" t="inlineStr">
        <is>
          <t>Accruals and other current liabilities</t>
        </is>
      </c>
      <c r="C16" s="9" t="n">
        <v>3100</v>
      </c>
      <c r="E16" s="10" t="inlineStr">
        <is>
          <t>Costs you have incurred but not been billed for, and any other bill due within a year.</t>
        </is>
      </c>
    </row>
    <row r="17" ht="24" customHeight="1">
      <c r="B17" s="11" t="inlineStr">
        <is>
          <t>Total current liabilities</t>
        </is>
      </c>
      <c r="C17" s="12">
        <f>SUM(C13:C16)</f>
        <v/>
      </c>
    </row>
    <row r="19">
      <c r="B19" s="5" t="inlineStr">
        <is>
          <t>The result</t>
        </is>
      </c>
      <c r="C19" s="6" t="n"/>
      <c r="D19" s="6" t="n"/>
      <c r="E19" s="7" t="n"/>
    </row>
    <row r="20" ht="30" customHeight="1">
      <c r="B20" s="11" t="inlineStr">
        <is>
          <t>Working capital</t>
        </is>
      </c>
      <c r="C20" s="12">
        <f>C10-C17</f>
        <v/>
      </c>
      <c r="E20" s="10" t="inlineStr">
        <is>
          <t>Current assets minus current liabilities. What would be left if every short-term bill were paid today.</t>
        </is>
      </c>
    </row>
    <row r="21" ht="30" customHeight="1">
      <c r="B21" s="8" t="inlineStr">
        <is>
          <t>Current ratio</t>
        </is>
      </c>
      <c r="C21" s="13">
        <f>IFERROR(C10/C17,"")</f>
        <v/>
      </c>
      <c r="E21" s="10" t="inlineStr">
        <is>
          <t>Current assets divided by current liabilities. Lenders generally want 1.2 or better.</t>
        </is>
      </c>
    </row>
    <row r="22" ht="40" customHeight="1">
      <c r="B22" s="8" t="inlineStr">
        <is>
          <t>Quick ratio</t>
        </is>
      </c>
      <c r="C22" s="13">
        <f>IFERROR((C10-C8)/C17,"")</f>
        <v/>
      </c>
      <c r="E22" s="10" t="inlineStr">
        <is>
          <t>The same test without inventory, the current asset that is slowest to turn into cash. At or above 1 means the bills are covered without selling any stock.</t>
        </is>
      </c>
    </row>
    <row r="23" ht="30" customHeight="1">
      <c r="B23" s="8" t="inlineStr">
        <is>
          <t>What that means</t>
        </is>
      </c>
      <c r="C23" s="14">
        <f>IF(C21="","",IF(C21&lt;1,"Current liabilities outweigh current assets. Cash needs watching week by week.",IF(C21&lt;1.2,"Above water, but thinner than most lenders like. Build a buffer.",IF(C21&lt;=2,"A comfortable position by most lenders' standards.","Very strong. If it stays this high, some of this capital could be working harder elsewhere."))))</f>
        <v/>
      </c>
      <c r="D23" s="6" t="n"/>
      <c r="E23" s="7" t="n"/>
    </row>
  </sheetData>
  <mergeCells count="5">
    <mergeCell ref="B12:E12"/>
    <mergeCell ref="C23:E23"/>
    <mergeCell ref="B3:E3"/>
    <mergeCell ref="B19:E19"/>
    <mergeCell ref="B5:E5"/>
  </mergeCell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F24"/>
  <sheetViews>
    <sheetView showGridLines="0" workbookViewId="0">
      <selection activeCell="A1" sqref="A1"/>
    </sheetView>
  </sheetViews>
  <sheetFormatPr baseColWidth="8" defaultRowHeight="15"/>
  <cols>
    <col width="3" customWidth="1" min="1" max="1"/>
    <col width="14" customWidth="1" min="2" max="2"/>
    <col width="17" customWidth="1" min="3" max="3"/>
    <col width="19" customWidth="1" min="4" max="4"/>
    <col width="17" customWidth="1" min="5" max="5"/>
    <col width="14" customWidth="1" min="6" max="6"/>
  </cols>
  <sheetData>
    <row r="2">
      <c r="B2" s="3" t="inlineStr">
        <is>
          <t>12-month working capital tracker</t>
        </is>
      </c>
    </row>
    <row r="3" ht="40" customHeight="1">
      <c r="B3" s="4" t="inlineStr">
        <is>
          <t>Enter total current assets and total current liabilities at each month end; the workbook does the rest. Working capital is a photograph, not a film, so the pattern across months tells you more than any single figure. Yellow cells are yours to fill in. Grey cells work themselves out, so leave them alone unless you mean to change the method.</t>
        </is>
      </c>
    </row>
    <row r="5" ht="30" customHeight="1">
      <c r="B5" s="15" t="inlineStr">
        <is>
          <t>Month</t>
        </is>
      </c>
      <c r="C5" s="15" t="inlineStr">
        <is>
          <t>Current assets</t>
        </is>
      </c>
      <c r="D5" s="15" t="inlineStr">
        <is>
          <t>Current liabilities</t>
        </is>
      </c>
      <c r="E5" s="15" t="inlineStr">
        <is>
          <t>Working capital</t>
        </is>
      </c>
      <c r="F5" s="15" t="inlineStr">
        <is>
          <t>Current ratio</t>
        </is>
      </c>
    </row>
    <row r="6">
      <c r="B6" s="16" t="inlineStr">
        <is>
          <t>January</t>
        </is>
      </c>
      <c r="C6" s="9" t="n">
        <v>66300</v>
      </c>
      <c r="D6" s="9" t="n">
        <v>41600</v>
      </c>
      <c r="E6" s="17">
        <f>IF(COUNT(C6:D6)&lt;2,"",C6-D6)</f>
        <v/>
      </c>
      <c r="F6" s="13">
        <f>IFERROR(C6/D6,"")</f>
        <v/>
      </c>
    </row>
    <row r="7">
      <c r="B7" s="16" t="inlineStr">
        <is>
          <t>February</t>
        </is>
      </c>
      <c r="C7" s="9" t="n">
        <v>68900</v>
      </c>
      <c r="D7" s="9" t="n">
        <v>40200</v>
      </c>
      <c r="E7" s="17">
        <f>IF(COUNT(C7:D7)&lt;2,"",C7-D7)</f>
        <v/>
      </c>
      <c r="F7" s="13">
        <f>IFERROR(C7/D7,"")</f>
        <v/>
      </c>
    </row>
    <row r="8">
      <c r="B8" s="16" t="inlineStr">
        <is>
          <t>March</t>
        </is>
      </c>
      <c r="C8" s="9" t="n">
        <v>63750</v>
      </c>
      <c r="D8" s="9" t="n">
        <v>42500</v>
      </c>
      <c r="E8" s="17">
        <f>IF(COUNT(C8:D8)&lt;2,"",C8-D8)</f>
        <v/>
      </c>
      <c r="F8" s="13">
        <f>IFERROR(C8/D8,"")</f>
        <v/>
      </c>
    </row>
    <row r="9">
      <c r="B9" s="16" t="inlineStr">
        <is>
          <t>April</t>
        </is>
      </c>
      <c r="C9" s="9" t="n"/>
      <c r="D9" s="9" t="n"/>
      <c r="E9" s="17">
        <f>IF(COUNT(C9:D9)&lt;2,"",C9-D9)</f>
        <v/>
      </c>
      <c r="F9" s="13">
        <f>IFERROR(C9/D9,"")</f>
        <v/>
      </c>
    </row>
    <row r="10">
      <c r="B10" s="16" t="inlineStr">
        <is>
          <t>May</t>
        </is>
      </c>
      <c r="C10" s="9" t="n"/>
      <c r="D10" s="9" t="n"/>
      <c r="E10" s="17">
        <f>IF(COUNT(C10:D10)&lt;2,"",C10-D10)</f>
        <v/>
      </c>
      <c r="F10" s="13">
        <f>IFERROR(C10/D10,"")</f>
        <v/>
      </c>
    </row>
    <row r="11">
      <c r="B11" s="16" t="inlineStr">
        <is>
          <t>June</t>
        </is>
      </c>
      <c r="C11" s="9" t="n"/>
      <c r="D11" s="9" t="n"/>
      <c r="E11" s="17">
        <f>IF(COUNT(C11:D11)&lt;2,"",C11-D11)</f>
        <v/>
      </c>
      <c r="F11" s="13">
        <f>IFERROR(C11/D11,"")</f>
        <v/>
      </c>
    </row>
    <row r="12">
      <c r="B12" s="16" t="inlineStr">
        <is>
          <t>July</t>
        </is>
      </c>
      <c r="C12" s="9" t="n"/>
      <c r="D12" s="9" t="n"/>
      <c r="E12" s="17">
        <f>IF(COUNT(C12:D12)&lt;2,"",C12-D12)</f>
        <v/>
      </c>
      <c r="F12" s="13">
        <f>IFERROR(C12/D12,"")</f>
        <v/>
      </c>
    </row>
    <row r="13">
      <c r="B13" s="16" t="inlineStr">
        <is>
          <t>August</t>
        </is>
      </c>
      <c r="C13" s="9" t="n"/>
      <c r="D13" s="9" t="n"/>
      <c r="E13" s="17">
        <f>IF(COUNT(C13:D13)&lt;2,"",C13-D13)</f>
        <v/>
      </c>
      <c r="F13" s="13">
        <f>IFERROR(C13/D13,"")</f>
        <v/>
      </c>
    </row>
    <row r="14">
      <c r="B14" s="16" t="inlineStr">
        <is>
          <t>September</t>
        </is>
      </c>
      <c r="C14" s="9" t="n"/>
      <c r="D14" s="9" t="n"/>
      <c r="E14" s="17">
        <f>IF(COUNT(C14:D14)&lt;2,"",C14-D14)</f>
        <v/>
      </c>
      <c r="F14" s="13">
        <f>IFERROR(C14/D14,"")</f>
        <v/>
      </c>
    </row>
    <row r="15">
      <c r="B15" s="16" t="inlineStr">
        <is>
          <t>October</t>
        </is>
      </c>
      <c r="C15" s="9" t="n"/>
      <c r="D15" s="9" t="n"/>
      <c r="E15" s="17">
        <f>IF(COUNT(C15:D15)&lt;2,"",C15-D15)</f>
        <v/>
      </c>
      <c r="F15" s="13">
        <f>IFERROR(C15/D15,"")</f>
        <v/>
      </c>
    </row>
    <row r="16">
      <c r="B16" s="16" t="inlineStr">
        <is>
          <t>November</t>
        </is>
      </c>
      <c r="C16" s="9" t="n"/>
      <c r="D16" s="9" t="n"/>
      <c r="E16" s="17">
        <f>IF(COUNT(C16:D16)&lt;2,"",C16-D16)</f>
        <v/>
      </c>
      <c r="F16" s="13">
        <f>IFERROR(C16/D16,"")</f>
        <v/>
      </c>
    </row>
    <row r="17">
      <c r="B17" s="16" t="inlineStr">
        <is>
          <t>December</t>
        </is>
      </c>
      <c r="C17" s="9" t="n"/>
      <c r="D17" s="9" t="n"/>
      <c r="E17" s="17">
        <f>IF(COUNT(C17:D17)&lt;2,"",C17-D17)</f>
        <v/>
      </c>
      <c r="F17" s="13">
        <f>IFERROR(C17/D17,"")</f>
        <v/>
      </c>
    </row>
    <row r="18" ht="24" customHeight="1">
      <c r="B18" s="5" t="inlineStr">
        <is>
          <t>Average</t>
        </is>
      </c>
      <c r="C18" s="18">
        <f>IFERROR(AVERAGE(C6:C17),"")</f>
        <v/>
      </c>
      <c r="D18" s="18">
        <f>IFERROR(AVERAGE(D6:D17),"")</f>
        <v/>
      </c>
      <c r="E18" s="18">
        <f>IFERROR(AVERAGE(E6:E17),"")</f>
        <v/>
      </c>
      <c r="F18" s="19">
        <f>IFERROR(AVERAGE(F6:F17),"")</f>
        <v/>
      </c>
    </row>
    <row r="20">
      <c r="B20" s="5" t="inlineStr">
        <is>
          <t>Working capital turnover, optional</t>
        </is>
      </c>
      <c r="C20" s="6" t="n"/>
      <c r="D20" s="6" t="n"/>
      <c r="E20" s="6" t="n"/>
      <c r="F20" s="7" t="n"/>
    </row>
    <row r="21" ht="30" customHeight="1">
      <c r="B21" s="8" t="inlineStr">
        <is>
          <t>Annual revenue</t>
        </is>
      </c>
      <c r="C21" s="9" t="n">
        <v>240000</v>
      </c>
      <c r="D21" s="10" t="inlineStr">
        <is>
          <t>Sales for the year, excluding VAT if you are VAT registered.</t>
        </is>
      </c>
    </row>
    <row r="22" ht="40" customHeight="1">
      <c r="B22" s="8" t="inlineStr">
        <is>
          <t>Turnover ratio</t>
        </is>
      </c>
      <c r="C22" s="13">
        <f>IFERROR(C21/E18,"")</f>
        <v/>
      </c>
      <c r="D22" s="10" t="inlineStr">
        <is>
          <t>Revenue divided by average working capital: how many pounds of sales each pound of working capital supports. Compare it with your own past years rather than a universal benchmark.</t>
        </is>
      </c>
    </row>
    <row r="24">
      <c r="B24" s="10" t="inlineStr">
        <is>
          <t>January to March hold example figures so you can see the expected format. Overtype them with your own months.</t>
        </is>
      </c>
    </row>
  </sheetData>
  <mergeCells count="5">
    <mergeCell ref="B24:F24"/>
    <mergeCell ref="B20:F20"/>
    <mergeCell ref="D22:F22"/>
    <mergeCell ref="B3:F3"/>
    <mergeCell ref="D21:F2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Working Capital Calculator</dc:title>
  <dc:subject xmlns:dc="http://purl.org/dc/elements/1.1/">Working capital, current ratio and quick ratio: calculator and 12-month tracker</dc:subject>
  <dcterms:created xmlns:dcterms="http://purl.org/dc/terms/" xmlns:xsi="http://www.w3.org/2001/XMLSchema-instance" xsi:type="dcterms:W3CDTF">2026-08-07T13:14:19Z</dcterms:created>
  <dcterms:modified xmlns:dcterms="http://purl.org/dc/terms/" xmlns:xsi="http://www.w3.org/2001/XMLSchema-instance" xsi:type="dcterms:W3CDTF">2026-08-07T13:14:19Z</dcterms:modified>
</cp:coreProperties>
</file>