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harts/chart1.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Forecast" sheetId="2" state="visible" r:id="rId2"/>
    <sheet xmlns:r="http://schemas.openxmlformats.org/officeDocument/2006/relationships" name="Chart" sheetId="3" state="visible" r:id="rId3"/>
  </sheets>
  <definedNames/>
  <calcPr calcId="124519" fullCalcOnLoad="1"/>
</workbook>
</file>

<file path=xl/styles.xml><?xml version="1.0" encoding="utf-8"?>
<styleSheet xmlns="http://schemas.openxmlformats.org/spreadsheetml/2006/main">
  <numFmts count="4">
    <numFmt numFmtId="164" formatCode="£#,##0.00"/>
    <numFmt numFmtId="165" formatCode="yyyy-mm-dd"/>
    <numFmt numFmtId="166" formatCode="dd mmm"/>
    <numFmt numFmtId="167" formatCode="dd mmm yyyy"/>
  </numFmts>
  <fonts count="11">
    <font>
      <name val="Calibri"/>
      <family val="2"/>
      <color theme="1"/>
      <sz val="11"/>
      <scheme val="minor"/>
    </font>
    <font>
      <name val="Calibri"/>
      <b val="1"/>
      <color rgb="006B7280"/>
      <sz val="9"/>
    </font>
    <font>
      <name val="Calibri"/>
      <b val="1"/>
      <color rgb="001F2A37"/>
      <sz val="16"/>
    </font>
    <font>
      <name val="Calibri"/>
      <color rgb="006B7280"/>
      <sz val="9"/>
    </font>
    <font>
      <name val="Calibri"/>
      <b val="1"/>
      <color rgb="001F2A37"/>
      <sz val="11"/>
    </font>
    <font>
      <name val="Calibri"/>
      <color rgb="00333333"/>
      <sz val="10"/>
    </font>
    <font>
      <name val="Calibri"/>
      <b val="1"/>
      <color rgb="00FFFFFF"/>
      <sz val="11"/>
    </font>
    <font>
      <name val="Calibri"/>
      <color rgb="001F2A37"/>
      <sz val="10"/>
    </font>
    <font>
      <name val="Calibri"/>
      <b val="1"/>
      <color rgb="001F2A37"/>
      <sz val="10"/>
    </font>
    <font>
      <name val="Calibri"/>
      <b val="1"/>
      <color rgb="001F2A37"/>
      <sz val="20"/>
    </font>
    <font>
      <name val="Calibri"/>
      <i val="1"/>
      <color rgb="006B7280"/>
      <sz val="9"/>
    </font>
  </fonts>
  <fills count="5">
    <fill>
      <patternFill/>
    </fill>
    <fill>
      <patternFill patternType="gray125"/>
    </fill>
    <fill>
      <patternFill patternType="solid">
        <fgColor rgb="001F2A37"/>
      </patternFill>
    </fill>
    <fill>
      <patternFill patternType="solid">
        <fgColor rgb="00FFF6DC"/>
      </patternFill>
    </fill>
    <fill>
      <patternFill patternType="solid">
        <fgColor rgb="00EDF1F7"/>
      </patternFill>
    </fill>
  </fills>
  <borders count="2">
    <border>
      <left/>
      <right/>
      <top/>
      <bottom/>
      <diagonal/>
    </border>
    <border>
      <left style="thin">
        <color rgb="00D5DBE3"/>
      </left>
      <right style="thin">
        <color rgb="00D5DBE3"/>
      </right>
      <top style="thin">
        <color rgb="00D5DBE3"/>
      </top>
      <bottom style="thin">
        <color rgb="00D5DBE3"/>
      </bottom>
    </border>
  </borders>
  <cellStyleXfs count="1">
    <xf numFmtId="0" fontId="0" fillId="0" borderId="0"/>
  </cellStyleXfs>
  <cellXfs count="22">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applyAlignment="1" pivotButton="0" quotePrefix="0" xfId="0">
      <alignment vertical="top" wrapText="1"/>
    </xf>
    <xf numFmtId="0" fontId="6" fillId="2" borderId="0" pivotButton="0" quotePrefix="0" xfId="0"/>
    <xf numFmtId="0" fontId="0" fillId="2" borderId="0" pivotButton="0" quotePrefix="0" xfId="0"/>
    <xf numFmtId="0" fontId="7" fillId="0" borderId="0" pivotButton="0" quotePrefix="0" xfId="0"/>
    <xf numFmtId="164" fontId="8" fillId="3" borderId="1" pivotButton="0" quotePrefix="0" xfId="0"/>
    <xf numFmtId="0" fontId="3" fillId="0" borderId="0" applyAlignment="1" pivotButton="0" quotePrefix="0" xfId="0">
      <alignment vertical="center" wrapText="1"/>
    </xf>
    <xf numFmtId="166" fontId="6" fillId="2" borderId="0" applyAlignment="1" pivotButton="0" quotePrefix="0" xfId="0">
      <alignment horizontal="center"/>
    </xf>
    <xf numFmtId="0" fontId="7" fillId="4" borderId="1" pivotButton="0" quotePrefix="0" xfId="0"/>
    <xf numFmtId="164" fontId="7" fillId="3" borderId="1" pivotButton="0" quotePrefix="0" xfId="0"/>
    <xf numFmtId="164" fontId="7" fillId="4" borderId="1" pivotButton="0" quotePrefix="0" xfId="0"/>
    <xf numFmtId="0" fontId="8" fillId="4" borderId="1" pivotButton="0" quotePrefix="0" xfId="0"/>
    <xf numFmtId="164" fontId="8" fillId="4" borderId="1" pivotButton="0" quotePrefix="0" xfId="0"/>
    <xf numFmtId="0" fontId="8" fillId="0" borderId="0" pivotButton="0" quotePrefix="0" xfId="0"/>
    <xf numFmtId="164" fontId="9" fillId="4" borderId="1" pivotButton="0" quotePrefix="0" xfId="0"/>
    <xf numFmtId="167" fontId="8" fillId="4" borderId="1" pivotButton="0" quotePrefix="0" xfId="0"/>
    <xf numFmtId="3" fontId="8" fillId="4" borderId="1" pivotButton="0" quotePrefix="0" xfId="0"/>
    <xf numFmtId="0" fontId="10" fillId="0" borderId="0" pivotButton="0" quotePrefix="0" xfId="0"/>
  </cellXfs>
  <cellStyles count="1">
    <cellStyle name="Normal" xfId="0" builtinId="0" hidden="0"/>
  </cellStyles>
  <dxfs count="2">
    <dxf>
      <fill>
        <patternFill patternType="solid">
          <fgColor rgb="00FAE9EB"/>
        </patternFill>
      </fill>
    </dxf>
    <dxf>
      <fill>
        <patternFill patternType="solid">
          <fgColor rgb="00E6F2E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Closing balance</a:t>
            </a:r>
          </a:p>
        </rich>
      </tx>
    </title>
    <plotArea>
      <lineChart>
        <grouping val="standard"/>
        <ser>
          <idx val="0"/>
          <order val="0"/>
          <spPr>
            <a:ln xmlns:a="http://schemas.openxmlformats.org/drawingml/2006/main">
              <a:prstDash val="solid"/>
            </a:ln>
          </spPr>
          <marker>
            <symbol val="none"/>
            <spPr>
              <a:ln xmlns:a="http://schemas.openxmlformats.org/drawingml/2006/main">
                <a:prstDash val="solid"/>
              </a:ln>
            </spPr>
          </marker>
          <cat>
            <numRef>
              <f>'Forecast'!$B$8:$N$8</f>
            </numRef>
          </cat>
          <val>
            <numRef>
              <f>'Forecast'!$B$23</f>
            </numRef>
          </val>
        </ser>
        <ser>
          <idx val="1"/>
          <order val="1"/>
          <spPr>
            <a:ln xmlns:a="http://schemas.openxmlformats.org/drawingml/2006/main">
              <a:prstDash val="solid"/>
            </a:ln>
          </spPr>
          <marker>
            <symbol val="none"/>
            <spPr>
              <a:ln xmlns:a="http://schemas.openxmlformats.org/drawingml/2006/main">
                <a:prstDash val="solid"/>
              </a:ln>
            </spPr>
          </marker>
          <cat>
            <numRef>
              <f>'Forecast'!$B$8:$N$8</f>
            </numRef>
          </cat>
          <val>
            <numRef>
              <f>'Forecast'!$C$23</f>
            </numRef>
          </val>
        </ser>
        <ser>
          <idx val="2"/>
          <order val="2"/>
          <spPr>
            <a:ln xmlns:a="http://schemas.openxmlformats.org/drawingml/2006/main">
              <a:prstDash val="solid"/>
            </a:ln>
          </spPr>
          <marker>
            <symbol val="none"/>
            <spPr>
              <a:ln xmlns:a="http://schemas.openxmlformats.org/drawingml/2006/main">
                <a:prstDash val="solid"/>
              </a:ln>
            </spPr>
          </marker>
          <cat>
            <numRef>
              <f>'Forecast'!$B$8:$N$8</f>
            </numRef>
          </cat>
          <val>
            <numRef>
              <f>'Forecast'!$D$23</f>
            </numRef>
          </val>
        </ser>
        <ser>
          <idx val="3"/>
          <order val="3"/>
          <spPr>
            <a:ln xmlns:a="http://schemas.openxmlformats.org/drawingml/2006/main">
              <a:prstDash val="solid"/>
            </a:ln>
          </spPr>
          <marker>
            <symbol val="none"/>
            <spPr>
              <a:ln xmlns:a="http://schemas.openxmlformats.org/drawingml/2006/main">
                <a:prstDash val="solid"/>
              </a:ln>
            </spPr>
          </marker>
          <cat>
            <numRef>
              <f>'Forecast'!$B$8:$N$8</f>
            </numRef>
          </cat>
          <val>
            <numRef>
              <f>'Forecast'!$E$23</f>
            </numRef>
          </val>
        </ser>
        <ser>
          <idx val="4"/>
          <order val="4"/>
          <spPr>
            <a:ln xmlns:a="http://schemas.openxmlformats.org/drawingml/2006/main">
              <a:prstDash val="solid"/>
            </a:ln>
          </spPr>
          <marker>
            <symbol val="none"/>
            <spPr>
              <a:ln xmlns:a="http://schemas.openxmlformats.org/drawingml/2006/main">
                <a:prstDash val="solid"/>
              </a:ln>
            </spPr>
          </marker>
          <cat>
            <numRef>
              <f>'Forecast'!$B$8:$N$8</f>
            </numRef>
          </cat>
          <val>
            <numRef>
              <f>'Forecast'!$F$23</f>
            </numRef>
          </val>
        </ser>
        <ser>
          <idx val="5"/>
          <order val="5"/>
          <spPr>
            <a:ln xmlns:a="http://schemas.openxmlformats.org/drawingml/2006/main">
              <a:prstDash val="solid"/>
            </a:ln>
          </spPr>
          <marker>
            <symbol val="none"/>
            <spPr>
              <a:ln xmlns:a="http://schemas.openxmlformats.org/drawingml/2006/main">
                <a:prstDash val="solid"/>
              </a:ln>
            </spPr>
          </marker>
          <cat>
            <numRef>
              <f>'Forecast'!$B$8:$N$8</f>
            </numRef>
          </cat>
          <val>
            <numRef>
              <f>'Forecast'!$G$23</f>
            </numRef>
          </val>
        </ser>
        <ser>
          <idx val="6"/>
          <order val="6"/>
          <spPr>
            <a:ln xmlns:a="http://schemas.openxmlformats.org/drawingml/2006/main">
              <a:prstDash val="solid"/>
            </a:ln>
          </spPr>
          <marker>
            <symbol val="none"/>
            <spPr>
              <a:ln xmlns:a="http://schemas.openxmlformats.org/drawingml/2006/main">
                <a:prstDash val="solid"/>
              </a:ln>
            </spPr>
          </marker>
          <cat>
            <numRef>
              <f>'Forecast'!$B$8:$N$8</f>
            </numRef>
          </cat>
          <val>
            <numRef>
              <f>'Forecast'!$H$23</f>
            </numRef>
          </val>
        </ser>
        <ser>
          <idx val="7"/>
          <order val="7"/>
          <spPr>
            <a:ln xmlns:a="http://schemas.openxmlformats.org/drawingml/2006/main">
              <a:prstDash val="solid"/>
            </a:ln>
          </spPr>
          <marker>
            <symbol val="none"/>
            <spPr>
              <a:ln xmlns:a="http://schemas.openxmlformats.org/drawingml/2006/main">
                <a:prstDash val="solid"/>
              </a:ln>
            </spPr>
          </marker>
          <cat>
            <numRef>
              <f>'Forecast'!$B$8:$N$8</f>
            </numRef>
          </cat>
          <val>
            <numRef>
              <f>'Forecast'!$I$23</f>
            </numRef>
          </val>
        </ser>
        <ser>
          <idx val="8"/>
          <order val="8"/>
          <spPr>
            <a:ln xmlns:a="http://schemas.openxmlformats.org/drawingml/2006/main">
              <a:prstDash val="solid"/>
            </a:ln>
          </spPr>
          <marker>
            <symbol val="none"/>
            <spPr>
              <a:ln xmlns:a="http://schemas.openxmlformats.org/drawingml/2006/main">
                <a:prstDash val="solid"/>
              </a:ln>
            </spPr>
          </marker>
          <cat>
            <numRef>
              <f>'Forecast'!$B$8:$N$8</f>
            </numRef>
          </cat>
          <val>
            <numRef>
              <f>'Forecast'!$J$23</f>
            </numRef>
          </val>
        </ser>
        <ser>
          <idx val="9"/>
          <order val="9"/>
          <spPr>
            <a:ln xmlns:a="http://schemas.openxmlformats.org/drawingml/2006/main">
              <a:prstDash val="solid"/>
            </a:ln>
          </spPr>
          <marker>
            <symbol val="none"/>
            <spPr>
              <a:ln xmlns:a="http://schemas.openxmlformats.org/drawingml/2006/main">
                <a:prstDash val="solid"/>
              </a:ln>
            </spPr>
          </marker>
          <cat>
            <numRef>
              <f>'Forecast'!$B$8:$N$8</f>
            </numRef>
          </cat>
          <val>
            <numRef>
              <f>'Forecast'!$K$23</f>
            </numRef>
          </val>
        </ser>
        <ser>
          <idx val="10"/>
          <order val="10"/>
          <spPr>
            <a:ln xmlns:a="http://schemas.openxmlformats.org/drawingml/2006/main">
              <a:prstDash val="solid"/>
            </a:ln>
          </spPr>
          <marker>
            <symbol val="none"/>
            <spPr>
              <a:ln xmlns:a="http://schemas.openxmlformats.org/drawingml/2006/main">
                <a:prstDash val="solid"/>
              </a:ln>
            </spPr>
          </marker>
          <cat>
            <numRef>
              <f>'Forecast'!$B$8:$N$8</f>
            </numRef>
          </cat>
          <val>
            <numRef>
              <f>'Forecast'!$L$23</f>
            </numRef>
          </val>
        </ser>
        <ser>
          <idx val="11"/>
          <order val="11"/>
          <spPr>
            <a:ln xmlns:a="http://schemas.openxmlformats.org/drawingml/2006/main">
              <a:prstDash val="solid"/>
            </a:ln>
          </spPr>
          <marker>
            <symbol val="none"/>
            <spPr>
              <a:ln xmlns:a="http://schemas.openxmlformats.org/drawingml/2006/main">
                <a:prstDash val="solid"/>
              </a:ln>
            </spPr>
          </marker>
          <cat>
            <numRef>
              <f>'Forecast'!$B$8:$N$8</f>
            </numRef>
          </cat>
          <val>
            <numRef>
              <f>'Forecast'!$M$23</f>
            </numRef>
          </val>
        </ser>
        <ser>
          <idx val="12"/>
          <order val="12"/>
          <spPr>
            <a:ln xmlns:a="http://schemas.openxmlformats.org/drawingml/2006/main">
              <a:prstDash val="solid"/>
            </a:ln>
          </spPr>
          <marker>
            <symbol val="none"/>
            <spPr>
              <a:ln xmlns:a="http://schemas.openxmlformats.org/drawingml/2006/main">
                <a:prstDash val="solid"/>
              </a:ln>
            </spPr>
          </marker>
          <cat>
            <numRef>
              <f>'Forecast'!$B$8:$N$8</f>
            </numRef>
          </cat>
          <val>
            <numRef>
              <f>'Forecast'!$N$23</f>
            </numRef>
          </val>
        </ser>
        <axId val="10"/>
        <axId val="100"/>
      </lineChart>
      <catAx>
        <axId val="10"/>
        <scaling>
          <orientation val="minMax"/>
        </scaling>
        <axPos val="l"/>
        <majorTickMark val="none"/>
        <minorTickMark val="none"/>
        <crossAx val="100"/>
        <lblOffset val="100"/>
      </catAx>
      <valAx>
        <axId val="100"/>
        <scaling>
          <orientation val="minMax"/>
        </scaling>
        <axPos val="l"/>
        <majorGridlines/>
        <majorTickMark val="none"/>
        <minorTickMark val="none"/>
        <crossAx val="10"/>
      </valAx>
    </plotArea>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s>
</file>

<file path=xl/drawings/drawing1.xml><?xml version="1.0" encoding="utf-8"?>
<wsDr xmlns="http://schemas.openxmlformats.org/drawingml/2006/spreadsheetDrawing">
  <oneCellAnchor>
    <from>
      <col>0</col>
      <colOff>0</colOff>
      <row>4</row>
      <rowOff>0</rowOff>
    </from>
    <ext cx="8640000" cy="360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F23"/>
  <sheetViews>
    <sheetView showGridLines="0" workbookViewId="0">
      <selection activeCell="A1" sqref="A1"/>
    </sheetView>
  </sheetViews>
  <sheetFormatPr baseColWidth="8" defaultRowHeight="15"/>
  <cols>
    <col width="3" customWidth="1" min="1" max="1"/>
    <col width="100" customWidth="1" min="2" max="2"/>
  </cols>
  <sheetData>
    <row r="1">
      <c r="A1" s="1" t="inlineStr">
        <is>
          <t>ZAZEN TAX</t>
        </is>
      </c>
    </row>
    <row r="2">
      <c r="A2" s="2" t="inlineStr">
        <is>
          <t>13-Week Cash Flow Forecast</t>
        </is>
      </c>
    </row>
    <row r="3">
      <c r="A3" s="3" t="inlineStr">
        <is>
          <t>Thirteen weeks on eBay's weekly payout cycle.</t>
        </is>
      </c>
    </row>
    <row r="5">
      <c r="B5" s="4" t="inlineStr">
        <is>
          <t>Why thirteen weeks</t>
        </is>
      </c>
    </row>
    <row r="6" ht="45" customHeight="1">
      <c r="B6" s="5" t="inlineStr">
        <is>
          <t>Long enough to contain a VAT quarter and a seasonal stock buy, short enough that you can still do something about what it shows. Beyond thirteen weeks a forecast is a guess with decimal places.</t>
        </is>
      </c>
    </row>
    <row r="8">
      <c r="B8" s="4" t="inlineStr">
        <is>
          <t>eBay is the easy platform for this</t>
        </is>
      </c>
    </row>
    <row r="9" ht="45" customHeight="1">
      <c r="B9" s="5" t="inlineStr">
        <is>
          <t>Business sellers can be paid daily, weekly, fortnightly or monthly, and weekly is the common setting: a payout every Tuesday. Compared with Amazon's fortnightly settlement that makes the income line almost flat.</t>
        </is>
      </c>
    </row>
    <row r="11" ht="30" customHeight="1">
      <c r="B11" s="5" t="inlineStr">
        <is>
          <t>Which means the trouble never comes from the income. It comes from a stock buy and a VAT payment landing in the same week, and that is exactly what this sheet is for spotting.</t>
        </is>
      </c>
    </row>
    <row r="13">
      <c r="B13" s="4" t="inlineStr">
        <is>
          <t>Funds on hold</t>
        </is>
      </c>
    </row>
    <row r="14" ht="45" customHeight="1">
      <c r="B14" s="5" t="inlineStr">
        <is>
          <t>New accounts can have payouts held, often through the first 90 days, and eBay can hold funds on individual transactions at any time. Money on hold is yours and cannot pay a supplier. Put it in the held cell so it arrives when it actually arrives.</t>
        </is>
      </c>
    </row>
    <row r="16">
      <c r="B16" s="4" t="inlineStr">
        <is>
          <t>The one number</t>
        </is>
      </c>
    </row>
    <row r="17" ht="45" customHeight="1">
      <c r="B17" s="5" t="inlineStr">
        <is>
          <t>The lowest closing balance, and the week it happens. Everything else on the sheet exists to produce those two figures. If the low point is negative, the fix is normally to move a stock order by a week rather than anything more dramatic.</t>
        </is>
      </c>
    </row>
    <row r="19">
      <c r="B19" s="4" t="inlineStr">
        <is>
          <t>Keep the VAT money separate</t>
        </is>
      </c>
    </row>
    <row r="20" ht="45" customHeight="1">
      <c r="B20" s="5" t="inlineStr">
        <is>
          <t>The commonest cause of a negative week here is a VAT payment made out of working capital that was never set aside. A second bank account and a standing order on payout day removes the problem entirely.</t>
        </is>
      </c>
    </row>
    <row r="22">
      <c r="B22" s="4" t="inlineStr">
        <is>
          <t>General information</t>
        </is>
      </c>
    </row>
    <row r="23" ht="30" customHeight="1">
      <c r="B23" s="5" t="inlineStr">
        <is>
          <t>Rates are those applying in 2026/27 for the UK. This is general information, not advice for your circumstances.</t>
        </is>
      </c>
    </row>
  </sheetData>
  <mergeCells count="1">
    <mergeCell ref="A3:F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O34"/>
  <sheetViews>
    <sheetView showGridLines="0" workbookViewId="0">
      <pane xSplit="1" ySplit="8" topLeftCell="B9" activePane="bottomRight" state="frozen"/>
      <selection pane="topRight"/>
      <selection pane="bottomLeft"/>
      <selection pane="bottomRight" activeCell="A1" sqref="A1"/>
    </sheetView>
  </sheetViews>
  <sheetFormatPr baseColWidth="8" defaultRowHeight="15"/>
  <cols>
    <col width="30" customWidth="1" min="1" max="1"/>
    <col width="11" customWidth="1" min="2" max="2"/>
    <col width="11"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1" customWidth="1" min="12" max="12"/>
    <col width="11" customWidth="1" min="13" max="13"/>
    <col width="11" customWidth="1" min="14" max="14"/>
    <col width="13" customWidth="1" min="15" max="15"/>
  </cols>
  <sheetData>
    <row r="1">
      <c r="A1" s="1" t="inlineStr">
        <is>
          <t>ZAZEN TAX</t>
        </is>
      </c>
    </row>
    <row r="2">
      <c r="A2" s="2" t="inlineStr">
        <is>
          <t>Thirteen weeks, on the payout cycle</t>
        </is>
      </c>
    </row>
    <row r="3">
      <c r="A3" s="3" t="inlineStr">
        <is>
          <t>eBay pays business sellers weekly, on a Tuesday, so the money is smooth. The spending is not.</t>
        </is>
      </c>
    </row>
    <row r="5" ht="19" customHeight="1">
      <c r="A5" s="6" t="inlineStr">
        <is>
          <t xml:space="preserve">  Starting point</t>
        </is>
      </c>
      <c r="B5" s="7" t="n"/>
      <c r="C5" s="7" t="n"/>
    </row>
    <row r="6">
      <c r="A6" s="8" t="inlineStr">
        <is>
          <t>Cash in the bank today</t>
        </is>
      </c>
      <c r="B6" s="9" t="n">
        <v>4800</v>
      </c>
      <c r="C6" s="10" t="inlineStr">
        <is>
          <t>The bank balance, not the eBay balance.</t>
        </is>
      </c>
    </row>
    <row r="7">
      <c r="A7" s="8" t="inlineStr">
        <is>
          <t>Held by eBay, released over 13 weeks</t>
        </is>
      </c>
      <c r="B7" s="9" t="n">
        <v>0</v>
      </c>
      <c r="C7" s="10" t="inlineStr">
        <is>
          <t>New accounts can be held for the first 90 days. Spread evenly across the weeks below.</t>
        </is>
      </c>
    </row>
    <row r="8">
      <c r="A8" s="6" t="inlineStr">
        <is>
          <t>Week beginning</t>
        </is>
      </c>
      <c r="B8" s="11" t="n">
        <v>46244</v>
      </c>
      <c r="C8" s="11" t="n">
        <v>46251</v>
      </c>
      <c r="D8" s="11" t="n">
        <v>46258</v>
      </c>
      <c r="E8" s="11" t="n">
        <v>46265</v>
      </c>
      <c r="F8" s="11" t="n">
        <v>46272</v>
      </c>
      <c r="G8" s="11" t="n">
        <v>46279</v>
      </c>
      <c r="H8" s="11" t="n">
        <v>46286</v>
      </c>
      <c r="I8" s="11" t="n">
        <v>46293</v>
      </c>
      <c r="J8" s="11" t="n">
        <v>46300</v>
      </c>
      <c r="K8" s="11" t="n">
        <v>46307</v>
      </c>
      <c r="L8" s="11" t="n">
        <v>46314</v>
      </c>
      <c r="M8" s="11" t="n">
        <v>46321</v>
      </c>
      <c r="N8" s="11" t="n">
        <v>46328</v>
      </c>
      <c r="O8" s="6" t="inlineStr">
        <is>
          <t>13 weeks</t>
        </is>
      </c>
    </row>
    <row r="9" ht="19" customHeight="1">
      <c r="A9" s="6" t="inlineStr">
        <is>
          <t xml:space="preserve">  Money in</t>
        </is>
      </c>
      <c r="B9" s="7" t="n"/>
      <c r="C9" s="7" t="n"/>
      <c r="D9" s="7" t="n"/>
      <c r="E9" s="7" t="n"/>
      <c r="F9" s="7" t="n"/>
      <c r="G9" s="7" t="n"/>
      <c r="H9" s="7" t="n"/>
      <c r="I9" s="7" t="n"/>
      <c r="J9" s="7" t="n"/>
      <c r="K9" s="7" t="n"/>
      <c r="L9" s="7" t="n"/>
      <c r="M9" s="7" t="n"/>
      <c r="N9" s="7" t="n"/>
      <c r="O9" s="7" t="n"/>
    </row>
    <row r="10">
      <c r="A10" s="12" t="inlineStr">
        <is>
          <t>eBay payouts</t>
        </is>
      </c>
      <c r="B10" s="13" t="n">
        <v>3250</v>
      </c>
      <c r="C10" s="13" t="n">
        <v>3250</v>
      </c>
      <c r="D10" s="13" t="n">
        <v>3250</v>
      </c>
      <c r="E10" s="13" t="n">
        <v>3250</v>
      </c>
      <c r="F10" s="13" t="n">
        <v>3250</v>
      </c>
      <c r="G10" s="13" t="n">
        <v>3250</v>
      </c>
      <c r="H10" s="13" t="n">
        <v>3250</v>
      </c>
      <c r="I10" s="13" t="n">
        <v>3250</v>
      </c>
      <c r="J10" s="13" t="n">
        <v>3250</v>
      </c>
      <c r="K10" s="13" t="n">
        <v>3250</v>
      </c>
      <c r="L10" s="13" t="n">
        <v>3250</v>
      </c>
      <c r="M10" s="13" t="n">
        <v>3250</v>
      </c>
      <c r="N10" s="13" t="n">
        <v>3250</v>
      </c>
      <c r="O10" s="14">
        <f>SUM($B10:$N10)</f>
        <v/>
      </c>
    </row>
    <row r="11">
      <c r="A11" s="12" t="inlineStr">
        <is>
          <t>Released from hold</t>
        </is>
      </c>
      <c r="B11" s="14">
        <f>IFERROR($B$7/13,0)</f>
        <v/>
      </c>
      <c r="C11" s="14">
        <f>IFERROR($B$7/13,0)</f>
        <v/>
      </c>
      <c r="D11" s="14">
        <f>IFERROR($B$7/13,0)</f>
        <v/>
      </c>
      <c r="E11" s="14">
        <f>IFERROR($B$7/13,0)</f>
        <v/>
      </c>
      <c r="F11" s="14">
        <f>IFERROR($B$7/13,0)</f>
        <v/>
      </c>
      <c r="G11" s="14">
        <f>IFERROR($B$7/13,0)</f>
        <v/>
      </c>
      <c r="H11" s="14">
        <f>IFERROR($B$7/13,0)</f>
        <v/>
      </c>
      <c r="I11" s="14">
        <f>IFERROR($B$7/13,0)</f>
        <v/>
      </c>
      <c r="J11" s="14">
        <f>IFERROR($B$7/13,0)</f>
        <v/>
      </c>
      <c r="K11" s="14">
        <f>IFERROR($B$7/13,0)</f>
        <v/>
      </c>
      <c r="L11" s="14">
        <f>IFERROR($B$7/13,0)</f>
        <v/>
      </c>
      <c r="M11" s="14">
        <f>IFERROR($B$7/13,0)</f>
        <v/>
      </c>
      <c r="N11" s="14">
        <f>IFERROR($B$7/13,0)</f>
        <v/>
      </c>
      <c r="O11" s="14">
        <f>SUM($B11:$N11)</f>
        <v/>
      </c>
    </row>
    <row r="12">
      <c r="A12" s="12" t="inlineStr">
        <is>
          <t>Anything else</t>
        </is>
      </c>
      <c r="B12" s="13" t="n">
        <v>0</v>
      </c>
      <c r="C12" s="13" t="n">
        <v>0</v>
      </c>
      <c r="D12" s="13" t="n">
        <v>0</v>
      </c>
      <c r="E12" s="13" t="n">
        <v>0</v>
      </c>
      <c r="F12" s="13" t="n">
        <v>0</v>
      </c>
      <c r="G12" s="13" t="n">
        <v>0</v>
      </c>
      <c r="H12" s="13" t="n">
        <v>0</v>
      </c>
      <c r="I12" s="13" t="n">
        <v>0</v>
      </c>
      <c r="J12" s="13" t="n">
        <v>0</v>
      </c>
      <c r="K12" s="13" t="n">
        <v>0</v>
      </c>
      <c r="L12" s="13" t="n">
        <v>0</v>
      </c>
      <c r="M12" s="13" t="n">
        <v>0</v>
      </c>
      <c r="N12" s="13" t="n">
        <v>0</v>
      </c>
      <c r="O12" s="14">
        <f>SUM($B12:$N12)</f>
        <v/>
      </c>
    </row>
    <row r="13">
      <c r="A13" s="15" t="inlineStr">
        <is>
          <t>Total in</t>
        </is>
      </c>
      <c r="B13" s="16">
        <f>B10+B11+B12</f>
        <v/>
      </c>
      <c r="C13" s="16">
        <f>C10+C11+C12</f>
        <v/>
      </c>
      <c r="D13" s="16">
        <f>D10+D11+D12</f>
        <v/>
      </c>
      <c r="E13" s="16">
        <f>E10+E11+E12</f>
        <v/>
      </c>
      <c r="F13" s="16">
        <f>F10+F11+F12</f>
        <v/>
      </c>
      <c r="G13" s="16">
        <f>G10+G11+G12</f>
        <v/>
      </c>
      <c r="H13" s="16">
        <f>H10+H11+H12</f>
        <v/>
      </c>
      <c r="I13" s="16">
        <f>I10+I11+I12</f>
        <v/>
      </c>
      <c r="J13" s="16">
        <f>J10+J11+J12</f>
        <v/>
      </c>
      <c r="K13" s="16">
        <f>K10+K11+K12</f>
        <v/>
      </c>
      <c r="L13" s="16">
        <f>L10+L11+L12</f>
        <v/>
      </c>
      <c r="M13" s="16">
        <f>M10+M11+M12</f>
        <v/>
      </c>
      <c r="N13" s="16">
        <f>N10+N11+N12</f>
        <v/>
      </c>
      <c r="O13" s="16">
        <f>SUM($B13:$N13)</f>
        <v/>
      </c>
    </row>
    <row r="15" ht="19" customHeight="1">
      <c r="A15" s="6" t="inlineStr">
        <is>
          <t xml:space="preserve">  Money out</t>
        </is>
      </c>
      <c r="B15" s="7" t="n"/>
      <c r="C15" s="7" t="n"/>
      <c r="D15" s="7" t="n"/>
      <c r="E15" s="7" t="n"/>
      <c r="F15" s="7" t="n"/>
      <c r="G15" s="7" t="n"/>
      <c r="H15" s="7" t="n"/>
      <c r="I15" s="7" t="n"/>
      <c r="J15" s="7" t="n"/>
      <c r="K15" s="7" t="n"/>
      <c r="L15" s="7" t="n"/>
      <c r="M15" s="7" t="n"/>
      <c r="N15" s="7" t="n"/>
      <c r="O15" s="7" t="n"/>
    </row>
    <row r="16">
      <c r="A16" s="12" t="inlineStr">
        <is>
          <t>Stock</t>
        </is>
      </c>
      <c r="B16" s="13" t="n">
        <v>2400</v>
      </c>
      <c r="C16" s="13" t="n">
        <v>0</v>
      </c>
      <c r="D16" s="13" t="n">
        <v>3100</v>
      </c>
      <c r="E16" s="13" t="n">
        <v>0</v>
      </c>
      <c r="F16" s="13" t="n">
        <v>2200</v>
      </c>
      <c r="G16" s="13" t="n">
        <v>4200</v>
      </c>
      <c r="H16" s="13" t="n">
        <v>0</v>
      </c>
      <c r="I16" s="13" t="n">
        <v>2600</v>
      </c>
      <c r="J16" s="13" t="n">
        <v>0</v>
      </c>
      <c r="K16" s="13" t="n">
        <v>2300</v>
      </c>
      <c r="L16" s="13" t="n">
        <v>4400</v>
      </c>
      <c r="M16" s="13" t="n">
        <v>0</v>
      </c>
      <c r="N16" s="13" t="n">
        <v>2300</v>
      </c>
      <c r="O16" s="14">
        <f>SUM($B16:$N16)</f>
        <v/>
      </c>
    </row>
    <row r="17">
      <c r="A17" s="12" t="inlineStr">
        <is>
          <t>Everything else</t>
        </is>
      </c>
      <c r="B17" s="13" t="n">
        <v>815</v>
      </c>
      <c r="C17" s="13" t="n">
        <v>815</v>
      </c>
      <c r="D17" s="13" t="n">
        <v>815</v>
      </c>
      <c r="E17" s="13" t="n">
        <v>1400</v>
      </c>
      <c r="F17" s="13" t="n">
        <v>815</v>
      </c>
      <c r="G17" s="13" t="n">
        <v>815</v>
      </c>
      <c r="H17" s="13" t="n">
        <v>815</v>
      </c>
      <c r="I17" s="13" t="n">
        <v>815</v>
      </c>
      <c r="J17" s="13" t="n">
        <v>1400</v>
      </c>
      <c r="K17" s="13" t="n">
        <v>815</v>
      </c>
      <c r="L17" s="13" t="n">
        <v>815</v>
      </c>
      <c r="M17" s="13" t="n">
        <v>815</v>
      </c>
      <c r="N17" s="13" t="n">
        <v>815</v>
      </c>
      <c r="O17" s="14">
        <f>SUM($B17:$N17)</f>
        <v/>
      </c>
    </row>
    <row r="18">
      <c r="A18" s="12" t="inlineStr">
        <is>
          <t>VAT payment</t>
        </is>
      </c>
      <c r="B18" s="13" t="n">
        <v>0</v>
      </c>
      <c r="C18" s="13" t="n">
        <v>0</v>
      </c>
      <c r="D18" s="13" t="n">
        <v>0</v>
      </c>
      <c r="E18" s="13" t="n">
        <v>0</v>
      </c>
      <c r="F18" s="13" t="n">
        <v>0</v>
      </c>
      <c r="G18" s="13" t="n">
        <v>9300</v>
      </c>
      <c r="H18" s="13" t="n">
        <v>0</v>
      </c>
      <c r="I18" s="13" t="n">
        <v>0</v>
      </c>
      <c r="J18" s="13" t="n">
        <v>0</v>
      </c>
      <c r="K18" s="13" t="n">
        <v>0</v>
      </c>
      <c r="L18" s="13" t="n">
        <v>0</v>
      </c>
      <c r="M18" s="13" t="n">
        <v>0</v>
      </c>
      <c r="N18" s="13" t="n">
        <v>0</v>
      </c>
      <c r="O18" s="14">
        <f>SUM($B18:$N18)</f>
        <v/>
      </c>
    </row>
    <row r="19">
      <c r="A19" s="15" t="inlineStr">
        <is>
          <t>Total out</t>
        </is>
      </c>
      <c r="B19" s="16">
        <f>B16+B17+B18</f>
        <v/>
      </c>
      <c r="C19" s="16">
        <f>C16+C17+C18</f>
        <v/>
      </c>
      <c r="D19" s="16">
        <f>D16+D17+D18</f>
        <v/>
      </c>
      <c r="E19" s="16">
        <f>E16+E17+E18</f>
        <v/>
      </c>
      <c r="F19" s="16">
        <f>F16+F17+F18</f>
        <v/>
      </c>
      <c r="G19" s="16">
        <f>G16+G17+G18</f>
        <v/>
      </c>
      <c r="H19" s="16">
        <f>H16+H17+H18</f>
        <v/>
      </c>
      <c r="I19" s="16">
        <f>I16+I17+I18</f>
        <v/>
      </c>
      <c r="J19" s="16">
        <f>J16+J17+J18</f>
        <v/>
      </c>
      <c r="K19" s="16">
        <f>K16+K17+K18</f>
        <v/>
      </c>
      <c r="L19" s="16">
        <f>L16+L17+L18</f>
        <v/>
      </c>
      <c r="M19" s="16">
        <f>M16+M17+M18</f>
        <v/>
      </c>
      <c r="N19" s="16">
        <f>N16+N17+N18</f>
        <v/>
      </c>
      <c r="O19" s="16">
        <f>SUM($B19:$N19)</f>
        <v/>
      </c>
    </row>
    <row r="21" ht="19" customHeight="1">
      <c r="A21" s="6" t="inlineStr">
        <is>
          <t xml:space="preserve">  Where it leaves you</t>
        </is>
      </c>
      <c r="B21" s="7" t="n"/>
      <c r="C21" s="7" t="n"/>
      <c r="D21" s="7" t="n"/>
      <c r="E21" s="7" t="n"/>
      <c r="F21" s="7" t="n"/>
      <c r="G21" s="7" t="n"/>
      <c r="H21" s="7" t="n"/>
      <c r="I21" s="7" t="n"/>
      <c r="J21" s="7" t="n"/>
      <c r="K21" s="7" t="n"/>
      <c r="L21" s="7" t="n"/>
      <c r="M21" s="7" t="n"/>
      <c r="N21" s="7" t="n"/>
      <c r="O21" s="7" t="n"/>
    </row>
    <row r="22">
      <c r="A22" s="12" t="inlineStr">
        <is>
          <t>Movement in the week</t>
        </is>
      </c>
      <c r="B22" s="14">
        <f>B13-B19</f>
        <v/>
      </c>
      <c r="C22" s="14">
        <f>C13-C19</f>
        <v/>
      </c>
      <c r="D22" s="14">
        <f>D13-D19</f>
        <v/>
      </c>
      <c r="E22" s="14">
        <f>E13-E19</f>
        <v/>
      </c>
      <c r="F22" s="14">
        <f>F13-F19</f>
        <v/>
      </c>
      <c r="G22" s="14">
        <f>G13-G19</f>
        <v/>
      </c>
      <c r="H22" s="14">
        <f>H13-H19</f>
        <v/>
      </c>
      <c r="I22" s="14">
        <f>I13-I19</f>
        <v/>
      </c>
      <c r="J22" s="14">
        <f>J13-J19</f>
        <v/>
      </c>
      <c r="K22" s="14">
        <f>K13-K19</f>
        <v/>
      </c>
      <c r="L22" s="14">
        <f>L13-L19</f>
        <v/>
      </c>
      <c r="M22" s="14">
        <f>M13-M19</f>
        <v/>
      </c>
      <c r="N22" s="14">
        <f>N13-N19</f>
        <v/>
      </c>
      <c r="O22" s="14">
        <f>SUM($B22:$N22)</f>
        <v/>
      </c>
    </row>
    <row r="23">
      <c r="A23" s="15" t="inlineStr">
        <is>
          <t>Closing balance</t>
        </is>
      </c>
      <c r="B23" s="16">
        <f>$B$6+B22</f>
        <v/>
      </c>
      <c r="C23" s="16">
        <f>B23+C22</f>
        <v/>
      </c>
      <c r="D23" s="16">
        <f>C23+D22</f>
        <v/>
      </c>
      <c r="E23" s="16">
        <f>D23+E22</f>
        <v/>
      </c>
      <c r="F23" s="16">
        <f>E23+F22</f>
        <v/>
      </c>
      <c r="G23" s="16">
        <f>F23+G22</f>
        <v/>
      </c>
      <c r="H23" s="16">
        <f>G23+H22</f>
        <v/>
      </c>
      <c r="I23" s="16">
        <f>H23+I22</f>
        <v/>
      </c>
      <c r="J23" s="16">
        <f>I23+J22</f>
        <v/>
      </c>
      <c r="K23" s="16">
        <f>J23+K22</f>
        <v/>
      </c>
      <c r="L23" s="16">
        <f>K23+L22</f>
        <v/>
      </c>
      <c r="M23" s="16">
        <f>L23+M22</f>
        <v/>
      </c>
      <c r="N23" s="16">
        <f>M23+N22</f>
        <v/>
      </c>
      <c r="O23" s="16">
        <f>N23</f>
        <v/>
      </c>
    </row>
    <row r="26" ht="19" customHeight="1">
      <c r="A26" s="6" t="inlineStr">
        <is>
          <t xml:space="preserve">  The only number anybody acts on</t>
        </is>
      </c>
      <c r="B26" s="7" t="n"/>
      <c r="C26" s="7" t="n"/>
    </row>
    <row r="27">
      <c r="A27" s="17" t="inlineStr">
        <is>
          <t>Lowest closing balance</t>
        </is>
      </c>
      <c r="B27" s="18">
        <f>MIN($B$23:$N$23)</f>
        <v/>
      </c>
    </row>
    <row r="28">
      <c r="A28" s="8" t="inlineStr">
        <is>
          <t xml:space="preserve">  in the week beginning</t>
        </is>
      </c>
      <c r="B28" s="19">
        <f>IFERROR(INDEX($B$8:$N$8,MATCH(MIN($B$23:$N$23),$B$23:$N$23,0)),"")</f>
        <v/>
      </c>
      <c r="C28" s="10" t="inlineStr">
        <is>
          <t>Look at what is going out that week before anything else.</t>
        </is>
      </c>
    </row>
    <row r="29">
      <c r="A29" s="8" t="inlineStr">
        <is>
          <t>Weeks below zero</t>
        </is>
      </c>
      <c r="B29" s="20">
        <f>COUNTIF($B$23:$N$23,"&lt;0")</f>
        <v/>
      </c>
    </row>
    <row r="30">
      <c r="A30" s="8" t="inlineStr">
        <is>
          <t>Closing balance at week 13</t>
        </is>
      </c>
      <c r="B30" s="16">
        <f>N23</f>
        <v/>
      </c>
    </row>
    <row r="31">
      <c r="A31" s="8" t="inlineStr">
        <is>
          <t>Verdict</t>
        </is>
      </c>
      <c r="B31" s="15">
        <f>IF(MIN($B$23:$N$23)&lt;0,"You run out. Move a stock order or hold back the VAT money now.",IF(MIN($B$23:$N$23)&lt;$B$6*0.25,"Tight. One late payout or one bad week and you are into it.","Comfortable across all thirteen weeks."))</f>
        <v/>
      </c>
    </row>
    <row r="33">
      <c r="A33" s="21" t="inlineStr">
        <is>
          <t>eBay's weekly payout makes the income line flat, which is kinder than Amazon's fortnightly settlement. It also means the trouble, when it comes, is always on the spending side: a stock buy and a VAT payment in the same week.</t>
        </is>
      </c>
    </row>
    <row r="34">
      <c r="A34" s="21" t="inlineStr">
        <is>
          <t>Set the held figure above if you are inside your first 90 days. Money eBay is holding is yours and cannot pay a supplier.</t>
        </is>
      </c>
    </row>
  </sheetData>
  <mergeCells count="1">
    <mergeCell ref="A3:H3"/>
  </mergeCells>
  <conditionalFormatting sqref="B23:N23">
    <cfRule type="cellIs" priority="1" operator="lessThan" dxfId="0">
      <formula>0</formula>
    </cfRule>
  </conditionalFormatting>
  <conditionalFormatting sqref="B27">
    <cfRule type="cellIs" priority="2" operator="lessThan" dxfId="0">
      <formula>0</formula>
    </cfRule>
    <cfRule type="cellIs" priority="3" operator="greaterThanOrEqual" dxfId="1">
      <formula>0</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A2"/>
  <sheetViews>
    <sheetView showGridLines="0" workbookViewId="0">
      <selection activeCell="A1" sqref="A1"/>
    </sheetView>
  </sheetViews>
  <sheetFormatPr baseColWidth="8" defaultRowHeight="15"/>
  <sheetData>
    <row r="1">
      <c r="A1" s="1" t="inlineStr">
        <is>
          <t>ZAZEN TAX</t>
        </is>
      </c>
    </row>
    <row r="2">
      <c r="A2" s="2" t="inlineStr">
        <is>
          <t>The closing balance, week by week</t>
        </is>
      </c>
    </row>
  </sheetData>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2026-08-09T15:28:14Z</dcterms:created>
  <dcterms:modified xmlns:dcterms="http://purl.org/dc/terms/" xmlns:xsi="http://www.w3.org/2001/XMLSchema-instance" xsi:type="dcterms:W3CDTF">2026-08-09T15:28:14Z</dcterms:modified>
</cp:coreProperties>
</file>