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ad me" sheetId="1" state="visible" r:id="rId1"/>
    <sheet xmlns:r="http://schemas.openxmlformats.org/officeDocument/2006/relationships" name="Monthly" sheetId="2" state="visible" r:id="rId2"/>
    <sheet xmlns:r="http://schemas.openxmlformats.org/officeDocument/2006/relationships" name="Year and VAT" sheetId="3" state="visible" r:id="rId3"/>
    <sheet xmlns:r="http://schemas.openxmlformats.org/officeDocument/2006/relationships" name="Charts" sheetId="4" state="visible" r:id="rId4"/>
  </sheets>
  <definedNames/>
  <calcPr calcId="124519" fullCalcOnLoad="1"/>
</workbook>
</file>

<file path=xl/styles.xml><?xml version="1.0" encoding="utf-8"?>
<styleSheet xmlns="http://schemas.openxmlformats.org/spreadsheetml/2006/main">
  <numFmts count="4">
    <numFmt numFmtId="164" formatCode="yyyy-mm-dd"/>
    <numFmt numFmtId="165" formatCode="mmm yy"/>
    <numFmt numFmtId="166" formatCode="£#,##0.00"/>
    <numFmt numFmtId="167" formatCode="0.0%"/>
  </numFmts>
  <fonts count="11">
    <font>
      <name val="Calibri"/>
      <family val="2"/>
      <color theme="1"/>
      <sz val="11"/>
      <scheme val="minor"/>
    </font>
    <font>
      <name val="Calibri"/>
      <b val="1"/>
      <color rgb="006B7280"/>
      <sz val="9"/>
    </font>
    <font>
      <name val="Calibri"/>
      <b val="1"/>
      <color rgb="001F2A37"/>
      <sz val="16"/>
    </font>
    <font>
      <name val="Calibri"/>
      <color rgb="006B7280"/>
      <sz val="9"/>
    </font>
    <font>
      <name val="Calibri"/>
      <b val="1"/>
      <color rgb="001F2A37"/>
      <sz val="11"/>
    </font>
    <font>
      <name val="Calibri"/>
      <color rgb="00333333"/>
      <sz val="10"/>
    </font>
    <font>
      <name val="Calibri"/>
      <b val="1"/>
      <color rgb="00FFFFFF"/>
      <sz val="11"/>
    </font>
    <font>
      <name val="Calibri"/>
      <color rgb="001F2A37"/>
      <sz val="10"/>
    </font>
    <font>
      <name val="Calibri"/>
      <b val="1"/>
      <color rgb="001F2A37"/>
      <sz val="10"/>
    </font>
    <font>
      <name val="Calibri"/>
      <i val="1"/>
      <color rgb="006B7280"/>
      <sz val="9"/>
    </font>
    <font>
      <name val="Calibri"/>
      <b val="1"/>
      <color rgb="001F2A37"/>
      <sz val="20"/>
    </font>
  </fonts>
  <fills count="5">
    <fill>
      <patternFill/>
    </fill>
    <fill>
      <patternFill patternType="gray125"/>
    </fill>
    <fill>
      <patternFill patternType="solid">
        <fgColor rgb="001F2A37"/>
      </patternFill>
    </fill>
    <fill>
      <patternFill patternType="solid">
        <fgColor rgb="00EDF1F7"/>
      </patternFill>
    </fill>
    <fill>
      <patternFill patternType="solid">
        <fgColor rgb="00FFF6DC"/>
      </patternFill>
    </fill>
  </fills>
  <borders count="2">
    <border>
      <left/>
      <right/>
      <top/>
      <bottom/>
      <diagonal/>
    </border>
    <border>
      <left style="thin">
        <color rgb="00D5DBE3"/>
      </left>
      <right style="thin">
        <color rgb="00D5DBE3"/>
      </right>
      <top style="thin">
        <color rgb="00D5DBE3"/>
      </top>
      <bottom style="thin">
        <color rgb="00D5DBE3"/>
      </bottom>
    </border>
  </borders>
  <cellStyleXfs count="1">
    <xf numFmtId="0" fontId="0" fillId="0" borderId="0"/>
  </cellStyleXfs>
  <cellXfs count="23">
    <xf numFmtId="0" fontId="0" fillId="0" borderId="0" pivotButton="0" quotePrefix="0" xfId="0"/>
    <xf numFmtId="0" fontId="1" fillId="0" borderId="0" pivotButton="0" quotePrefix="0" xfId="0"/>
    <xf numFmtId="0" fontId="2" fillId="0" borderId="0" pivotButton="0" quotePrefix="0" xfId="0"/>
    <xf numFmtId="0" fontId="3" fillId="0" borderId="0" pivotButton="0" quotePrefix="0" xfId="0"/>
    <xf numFmtId="0" fontId="4" fillId="0" borderId="0" pivotButton="0" quotePrefix="0" xfId="0"/>
    <xf numFmtId="0" fontId="5" fillId="0" borderId="0" applyAlignment="1" pivotButton="0" quotePrefix="0" xfId="0">
      <alignment vertical="top" wrapText="1"/>
    </xf>
    <xf numFmtId="0" fontId="6" fillId="2" borderId="0" pivotButton="0" quotePrefix="0" xfId="0"/>
    <xf numFmtId="165" fontId="6" fillId="2" borderId="0" applyAlignment="1" pivotButton="0" quotePrefix="0" xfId="0">
      <alignment horizontal="center"/>
    </xf>
    <xf numFmtId="0" fontId="0" fillId="2" borderId="0" pivotButton="0" quotePrefix="0" xfId="0"/>
    <xf numFmtId="0" fontId="8" fillId="3" borderId="1" pivotButton="0" quotePrefix="0" xfId="0"/>
    <xf numFmtId="166" fontId="7" fillId="4" borderId="1" pivotButton="0" quotePrefix="0" xfId="0"/>
    <xf numFmtId="166" fontId="7" fillId="3" borderId="1" pivotButton="0" quotePrefix="0" xfId="0"/>
    <xf numFmtId="0" fontId="8" fillId="0" borderId="0" pivotButton="0" quotePrefix="0" xfId="0"/>
    <xf numFmtId="167" fontId="8" fillId="4" borderId="1" pivotButton="0" quotePrefix="0" xfId="0"/>
    <xf numFmtId="0" fontId="3" fillId="0" borderId="0" applyAlignment="1" pivotButton="0" quotePrefix="0" xfId="0">
      <alignment vertical="center" wrapText="1"/>
    </xf>
    <xf numFmtId="167" fontId="7" fillId="3" borderId="1" pivotButton="0" quotePrefix="0" xfId="0"/>
    <xf numFmtId="0" fontId="9" fillId="0" borderId="0" pivotButton="0" quotePrefix="0" xfId="0"/>
    <xf numFmtId="0" fontId="7" fillId="0" borderId="0" pivotButton="0" quotePrefix="0" xfId="0"/>
    <xf numFmtId="166" fontId="8" fillId="3" borderId="1" pivotButton="0" quotePrefix="0" xfId="0"/>
    <xf numFmtId="166" fontId="10" fillId="3" borderId="1" pivotButton="0" quotePrefix="0" xfId="0"/>
    <xf numFmtId="167" fontId="8" fillId="3" borderId="1" pivotButton="0" quotePrefix="0" xfId="0"/>
    <xf numFmtId="0" fontId="8" fillId="0" borderId="1" pivotButton="0" quotePrefix="0" xfId="0"/>
    <xf numFmtId="165" fontId="7" fillId="3" borderId="1" pivotButton="0" quotePrefix="0" xfId="0"/>
  </cellXfs>
  <cellStyles count="1">
    <cellStyle name="Normal" xfId="0" builtinId="0" hidden="0"/>
  </cellStyles>
  <dxfs count="1">
    <dxf>
      <fill>
        <patternFill patternType="solid">
          <fgColor rgb="00FAE9EB"/>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charts/chart1.xml><?xml version="1.0" encoding="utf-8"?>
<chartSpace xmlns="http://schemas.openxmlformats.org/drawingml/2006/chart">
  <chart>
    <title>
      <tx>
        <rich>
          <a:bodyPr xmlns:a="http://schemas.openxmlformats.org/drawingml/2006/main"/>
          <a:p xmlns:a="http://schemas.openxmlformats.org/drawingml/2006/main">
            <a:pPr>
              <a:defRPr/>
            </a:pPr>
            <a:r>
              <a:t>Turnover excluding VAT, by month</a:t>
            </a:r>
          </a:p>
        </rich>
      </tx>
    </title>
    <plotArea>
      <barChart>
        <barDir val="col"/>
        <grouping val="clustered"/>
        <ser>
          <idx val="0"/>
          <order val="0"/>
          <spPr>
            <a:ln xmlns:a="http://schemas.openxmlformats.org/drawingml/2006/main">
              <a:prstDash val="solid"/>
            </a:ln>
          </spPr>
          <cat>
            <numRef>
              <f>'Monthly'!$B$6:$M$6</f>
            </numRef>
          </cat>
          <val>
            <numRef>
              <f>'Monthly'!$B$15</f>
            </numRef>
          </val>
        </ser>
        <ser>
          <idx val="1"/>
          <order val="1"/>
          <spPr>
            <a:ln xmlns:a="http://schemas.openxmlformats.org/drawingml/2006/main">
              <a:prstDash val="solid"/>
            </a:ln>
          </spPr>
          <cat>
            <numRef>
              <f>'Monthly'!$B$6:$M$6</f>
            </numRef>
          </cat>
          <val>
            <numRef>
              <f>'Monthly'!$C$15</f>
            </numRef>
          </val>
        </ser>
        <ser>
          <idx val="2"/>
          <order val="2"/>
          <spPr>
            <a:ln xmlns:a="http://schemas.openxmlformats.org/drawingml/2006/main">
              <a:prstDash val="solid"/>
            </a:ln>
          </spPr>
          <cat>
            <numRef>
              <f>'Monthly'!$B$6:$M$6</f>
            </numRef>
          </cat>
          <val>
            <numRef>
              <f>'Monthly'!$D$15</f>
            </numRef>
          </val>
        </ser>
        <ser>
          <idx val="3"/>
          <order val="3"/>
          <spPr>
            <a:ln xmlns:a="http://schemas.openxmlformats.org/drawingml/2006/main">
              <a:prstDash val="solid"/>
            </a:ln>
          </spPr>
          <cat>
            <numRef>
              <f>'Monthly'!$B$6:$M$6</f>
            </numRef>
          </cat>
          <val>
            <numRef>
              <f>'Monthly'!$E$15</f>
            </numRef>
          </val>
        </ser>
        <ser>
          <idx val="4"/>
          <order val="4"/>
          <spPr>
            <a:ln xmlns:a="http://schemas.openxmlformats.org/drawingml/2006/main">
              <a:prstDash val="solid"/>
            </a:ln>
          </spPr>
          <cat>
            <numRef>
              <f>'Monthly'!$B$6:$M$6</f>
            </numRef>
          </cat>
          <val>
            <numRef>
              <f>'Monthly'!$F$15</f>
            </numRef>
          </val>
        </ser>
        <ser>
          <idx val="5"/>
          <order val="5"/>
          <spPr>
            <a:ln xmlns:a="http://schemas.openxmlformats.org/drawingml/2006/main">
              <a:prstDash val="solid"/>
            </a:ln>
          </spPr>
          <cat>
            <numRef>
              <f>'Monthly'!$B$6:$M$6</f>
            </numRef>
          </cat>
          <val>
            <numRef>
              <f>'Monthly'!$G$15</f>
            </numRef>
          </val>
        </ser>
        <ser>
          <idx val="6"/>
          <order val="6"/>
          <spPr>
            <a:ln xmlns:a="http://schemas.openxmlformats.org/drawingml/2006/main">
              <a:prstDash val="solid"/>
            </a:ln>
          </spPr>
          <cat>
            <numRef>
              <f>'Monthly'!$B$6:$M$6</f>
            </numRef>
          </cat>
          <val>
            <numRef>
              <f>'Monthly'!$H$15</f>
            </numRef>
          </val>
        </ser>
        <ser>
          <idx val="7"/>
          <order val="7"/>
          <spPr>
            <a:ln xmlns:a="http://schemas.openxmlformats.org/drawingml/2006/main">
              <a:prstDash val="solid"/>
            </a:ln>
          </spPr>
          <cat>
            <numRef>
              <f>'Monthly'!$B$6:$M$6</f>
            </numRef>
          </cat>
          <val>
            <numRef>
              <f>'Monthly'!$I$15</f>
            </numRef>
          </val>
        </ser>
        <ser>
          <idx val="8"/>
          <order val="8"/>
          <spPr>
            <a:ln xmlns:a="http://schemas.openxmlformats.org/drawingml/2006/main">
              <a:prstDash val="solid"/>
            </a:ln>
          </spPr>
          <cat>
            <numRef>
              <f>'Monthly'!$B$6:$M$6</f>
            </numRef>
          </cat>
          <val>
            <numRef>
              <f>'Monthly'!$J$15</f>
            </numRef>
          </val>
        </ser>
        <ser>
          <idx val="9"/>
          <order val="9"/>
          <spPr>
            <a:ln xmlns:a="http://schemas.openxmlformats.org/drawingml/2006/main">
              <a:prstDash val="solid"/>
            </a:ln>
          </spPr>
          <cat>
            <numRef>
              <f>'Monthly'!$B$6:$M$6</f>
            </numRef>
          </cat>
          <val>
            <numRef>
              <f>'Monthly'!$K$15</f>
            </numRef>
          </val>
        </ser>
        <ser>
          <idx val="10"/>
          <order val="10"/>
          <spPr>
            <a:ln xmlns:a="http://schemas.openxmlformats.org/drawingml/2006/main">
              <a:prstDash val="solid"/>
            </a:ln>
          </spPr>
          <cat>
            <numRef>
              <f>'Monthly'!$B$6:$M$6</f>
            </numRef>
          </cat>
          <val>
            <numRef>
              <f>'Monthly'!$L$15</f>
            </numRef>
          </val>
        </ser>
        <ser>
          <idx val="11"/>
          <order val="11"/>
          <spPr>
            <a:ln xmlns:a="http://schemas.openxmlformats.org/drawingml/2006/main">
              <a:prstDash val="solid"/>
            </a:ln>
          </spPr>
          <cat>
            <numRef>
              <f>'Monthly'!$B$6:$M$6</f>
            </numRef>
          </cat>
          <val>
            <numRef>
              <f>'Monthly'!$M$15</f>
            </numRef>
          </val>
        </ser>
        <gapWidth val="150"/>
        <axId val="10"/>
        <axId val="100"/>
      </barChart>
      <catAx>
        <axId val="10"/>
        <scaling>
          <orientation val="minMax"/>
        </scaling>
        <axPos val="l"/>
        <majorTickMark val="none"/>
        <minorTickMark val="none"/>
        <crossAx val="100"/>
        <lblOffset val="100"/>
      </catAx>
      <valAx>
        <axId val="100"/>
        <scaling>
          <orientation val="minMax"/>
        </scaling>
        <axPos val="l"/>
        <majorGridlines/>
        <majorTickMark val="none"/>
        <minorTickMark val="none"/>
        <crossAx val="10"/>
      </valAx>
    </plotArea>
    <plotVisOnly val="1"/>
    <dispBlanksAs val="gap"/>
  </chart>
</chartSpace>
</file>

<file path=xl/charts/chart2.xml><?xml version="1.0" encoding="utf-8"?>
<chartSpace xmlns="http://schemas.openxmlformats.org/drawingml/2006/chart">
  <chart>
    <title>
      <tx>
        <rich>
          <a:bodyPr xmlns:a="http://schemas.openxmlformats.org/drawingml/2006/main"/>
          <a:p xmlns:a="http://schemas.openxmlformats.org/drawingml/2006/main">
            <a:pPr>
              <a:defRPr/>
            </a:pPr>
            <a:r>
              <a:t>Net margin, by month</a:t>
            </a:r>
          </a:p>
        </rich>
      </tx>
    </title>
    <plotArea>
      <lineChart>
        <grouping val="standard"/>
        <ser>
          <idx val="0"/>
          <order val="0"/>
          <spPr>
            <a:ln xmlns:a="http://schemas.openxmlformats.org/drawingml/2006/main">
              <a:prstDash val="solid"/>
            </a:ln>
          </spPr>
          <marker>
            <symbol val="none"/>
            <spPr>
              <a:ln xmlns:a="http://schemas.openxmlformats.org/drawingml/2006/main">
                <a:prstDash val="solid"/>
              </a:ln>
            </spPr>
          </marker>
          <cat>
            <numRef>
              <f>'Monthly'!$B$6:$M$6</f>
            </numRef>
          </cat>
          <val>
            <numRef>
              <f>'Monthly'!$B$29</f>
            </numRef>
          </val>
        </ser>
        <ser>
          <idx val="1"/>
          <order val="1"/>
          <spPr>
            <a:ln xmlns:a="http://schemas.openxmlformats.org/drawingml/2006/main">
              <a:prstDash val="solid"/>
            </a:ln>
          </spPr>
          <marker>
            <symbol val="none"/>
            <spPr>
              <a:ln xmlns:a="http://schemas.openxmlformats.org/drawingml/2006/main">
                <a:prstDash val="solid"/>
              </a:ln>
            </spPr>
          </marker>
          <cat>
            <numRef>
              <f>'Monthly'!$B$6:$M$6</f>
            </numRef>
          </cat>
          <val>
            <numRef>
              <f>'Monthly'!$C$29</f>
            </numRef>
          </val>
        </ser>
        <ser>
          <idx val="2"/>
          <order val="2"/>
          <spPr>
            <a:ln xmlns:a="http://schemas.openxmlformats.org/drawingml/2006/main">
              <a:prstDash val="solid"/>
            </a:ln>
          </spPr>
          <marker>
            <symbol val="none"/>
            <spPr>
              <a:ln xmlns:a="http://schemas.openxmlformats.org/drawingml/2006/main">
                <a:prstDash val="solid"/>
              </a:ln>
            </spPr>
          </marker>
          <cat>
            <numRef>
              <f>'Monthly'!$B$6:$M$6</f>
            </numRef>
          </cat>
          <val>
            <numRef>
              <f>'Monthly'!$D$29</f>
            </numRef>
          </val>
        </ser>
        <ser>
          <idx val="3"/>
          <order val="3"/>
          <spPr>
            <a:ln xmlns:a="http://schemas.openxmlformats.org/drawingml/2006/main">
              <a:prstDash val="solid"/>
            </a:ln>
          </spPr>
          <marker>
            <symbol val="none"/>
            <spPr>
              <a:ln xmlns:a="http://schemas.openxmlformats.org/drawingml/2006/main">
                <a:prstDash val="solid"/>
              </a:ln>
            </spPr>
          </marker>
          <cat>
            <numRef>
              <f>'Monthly'!$B$6:$M$6</f>
            </numRef>
          </cat>
          <val>
            <numRef>
              <f>'Monthly'!$E$29</f>
            </numRef>
          </val>
        </ser>
        <ser>
          <idx val="4"/>
          <order val="4"/>
          <spPr>
            <a:ln xmlns:a="http://schemas.openxmlformats.org/drawingml/2006/main">
              <a:prstDash val="solid"/>
            </a:ln>
          </spPr>
          <marker>
            <symbol val="none"/>
            <spPr>
              <a:ln xmlns:a="http://schemas.openxmlformats.org/drawingml/2006/main">
                <a:prstDash val="solid"/>
              </a:ln>
            </spPr>
          </marker>
          <cat>
            <numRef>
              <f>'Monthly'!$B$6:$M$6</f>
            </numRef>
          </cat>
          <val>
            <numRef>
              <f>'Monthly'!$F$29</f>
            </numRef>
          </val>
        </ser>
        <ser>
          <idx val="5"/>
          <order val="5"/>
          <spPr>
            <a:ln xmlns:a="http://schemas.openxmlformats.org/drawingml/2006/main">
              <a:prstDash val="solid"/>
            </a:ln>
          </spPr>
          <marker>
            <symbol val="none"/>
            <spPr>
              <a:ln xmlns:a="http://schemas.openxmlformats.org/drawingml/2006/main">
                <a:prstDash val="solid"/>
              </a:ln>
            </spPr>
          </marker>
          <cat>
            <numRef>
              <f>'Monthly'!$B$6:$M$6</f>
            </numRef>
          </cat>
          <val>
            <numRef>
              <f>'Monthly'!$G$29</f>
            </numRef>
          </val>
        </ser>
        <ser>
          <idx val="6"/>
          <order val="6"/>
          <spPr>
            <a:ln xmlns:a="http://schemas.openxmlformats.org/drawingml/2006/main">
              <a:prstDash val="solid"/>
            </a:ln>
          </spPr>
          <marker>
            <symbol val="none"/>
            <spPr>
              <a:ln xmlns:a="http://schemas.openxmlformats.org/drawingml/2006/main">
                <a:prstDash val="solid"/>
              </a:ln>
            </spPr>
          </marker>
          <cat>
            <numRef>
              <f>'Monthly'!$B$6:$M$6</f>
            </numRef>
          </cat>
          <val>
            <numRef>
              <f>'Monthly'!$H$29</f>
            </numRef>
          </val>
        </ser>
        <ser>
          <idx val="7"/>
          <order val="7"/>
          <spPr>
            <a:ln xmlns:a="http://schemas.openxmlformats.org/drawingml/2006/main">
              <a:prstDash val="solid"/>
            </a:ln>
          </spPr>
          <marker>
            <symbol val="none"/>
            <spPr>
              <a:ln xmlns:a="http://schemas.openxmlformats.org/drawingml/2006/main">
                <a:prstDash val="solid"/>
              </a:ln>
            </spPr>
          </marker>
          <cat>
            <numRef>
              <f>'Monthly'!$B$6:$M$6</f>
            </numRef>
          </cat>
          <val>
            <numRef>
              <f>'Monthly'!$I$29</f>
            </numRef>
          </val>
        </ser>
        <ser>
          <idx val="8"/>
          <order val="8"/>
          <spPr>
            <a:ln xmlns:a="http://schemas.openxmlformats.org/drawingml/2006/main">
              <a:prstDash val="solid"/>
            </a:ln>
          </spPr>
          <marker>
            <symbol val="none"/>
            <spPr>
              <a:ln xmlns:a="http://schemas.openxmlformats.org/drawingml/2006/main">
                <a:prstDash val="solid"/>
              </a:ln>
            </spPr>
          </marker>
          <cat>
            <numRef>
              <f>'Monthly'!$B$6:$M$6</f>
            </numRef>
          </cat>
          <val>
            <numRef>
              <f>'Monthly'!$J$29</f>
            </numRef>
          </val>
        </ser>
        <ser>
          <idx val="9"/>
          <order val="9"/>
          <spPr>
            <a:ln xmlns:a="http://schemas.openxmlformats.org/drawingml/2006/main">
              <a:prstDash val="solid"/>
            </a:ln>
          </spPr>
          <marker>
            <symbol val="none"/>
            <spPr>
              <a:ln xmlns:a="http://schemas.openxmlformats.org/drawingml/2006/main">
                <a:prstDash val="solid"/>
              </a:ln>
            </spPr>
          </marker>
          <cat>
            <numRef>
              <f>'Monthly'!$B$6:$M$6</f>
            </numRef>
          </cat>
          <val>
            <numRef>
              <f>'Monthly'!$K$29</f>
            </numRef>
          </val>
        </ser>
        <ser>
          <idx val="10"/>
          <order val="10"/>
          <spPr>
            <a:ln xmlns:a="http://schemas.openxmlformats.org/drawingml/2006/main">
              <a:prstDash val="solid"/>
            </a:ln>
          </spPr>
          <marker>
            <symbol val="none"/>
            <spPr>
              <a:ln xmlns:a="http://schemas.openxmlformats.org/drawingml/2006/main">
                <a:prstDash val="solid"/>
              </a:ln>
            </spPr>
          </marker>
          <cat>
            <numRef>
              <f>'Monthly'!$B$6:$M$6</f>
            </numRef>
          </cat>
          <val>
            <numRef>
              <f>'Monthly'!$L$29</f>
            </numRef>
          </val>
        </ser>
        <ser>
          <idx val="11"/>
          <order val="11"/>
          <spPr>
            <a:ln xmlns:a="http://schemas.openxmlformats.org/drawingml/2006/main">
              <a:prstDash val="solid"/>
            </a:ln>
          </spPr>
          <marker>
            <symbol val="none"/>
            <spPr>
              <a:ln xmlns:a="http://schemas.openxmlformats.org/drawingml/2006/main">
                <a:prstDash val="solid"/>
              </a:ln>
            </spPr>
          </marker>
          <cat>
            <numRef>
              <f>'Monthly'!$B$6:$M$6</f>
            </numRef>
          </cat>
          <val>
            <numRef>
              <f>'Monthly'!$M$29</f>
            </numRef>
          </val>
        </ser>
        <axId val="10"/>
        <axId val="100"/>
      </lineChart>
      <catAx>
        <axId val="10"/>
        <scaling>
          <orientation val="minMax"/>
        </scaling>
        <axPos val="l"/>
        <majorTickMark val="none"/>
        <minorTickMark val="none"/>
        <crossAx val="100"/>
        <lblOffset val="100"/>
      </catAx>
      <valAx>
        <axId val="100"/>
        <scaling>
          <orientation val="minMax"/>
        </scaling>
        <axPos val="l"/>
        <majorGridlines/>
        <majorTickMark val="none"/>
        <minorTickMark val="none"/>
        <crossAx val="10"/>
      </valAx>
    </plotArea>
    <plotVisOnly val="1"/>
    <dispBlanksAs val="gap"/>
  </chart>
</chartSpace>
</file>

<file path=xl/drawings/_rels/drawing1.xml.rels><Relationships xmlns="http://schemas.openxmlformats.org/package/2006/relationships"><Relationship Type="http://schemas.openxmlformats.org/officeDocument/2006/relationships/chart" Target="/xl/charts/chart1.xml" Id="rId1"/><Relationship Type="http://schemas.openxmlformats.org/officeDocument/2006/relationships/chart" Target="/xl/charts/chart2.xml" Id="rId2"/></Relationships>
</file>

<file path=xl/drawings/drawing1.xml><?xml version="1.0" encoding="utf-8"?>
<wsDr xmlns="http://schemas.openxmlformats.org/drawingml/2006/spreadsheetDrawing">
  <oneCellAnchor>
    <from>
      <col>0</col>
      <colOff>0</colOff>
      <row>4</row>
      <rowOff>0</rowOff>
    </from>
    <ext cx="7920000" cy="288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oneCellAnchor>
    <from>
      <col>0</col>
      <colOff>0</colOff>
      <row>23</row>
      <rowOff>0</rowOff>
    </from>
    <ext cx="7920000" cy="2880000"/>
    <graphicFrame>
      <nvGraphicFramePr>
        <cNvPr id="2" name="Chart 2"/>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2"/>
        </a:graphicData>
      </a:graphic>
    </graphicFrame>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4.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outlinePr summaryBelow="1" summaryRight="1"/>
    <pageSetUpPr/>
  </sheetPr>
  <dimension ref="A1:F23"/>
  <sheetViews>
    <sheetView showGridLines="0" workbookViewId="0">
      <selection activeCell="A1" sqref="A1"/>
    </sheetView>
  </sheetViews>
  <sheetFormatPr baseColWidth="8" defaultRowHeight="15"/>
  <cols>
    <col width="3" customWidth="1" min="1" max="1"/>
    <col width="100" customWidth="1" min="2" max="2"/>
  </cols>
  <sheetData>
    <row r="1">
      <c r="A1" s="1" t="inlineStr">
        <is>
          <t>ZAZEN TAX</t>
        </is>
      </c>
    </row>
    <row r="2">
      <c r="A2" s="2" t="inlineStr">
        <is>
          <t>eBay Bookkeeping Template</t>
        </is>
      </c>
    </row>
    <row r="3">
      <c r="A3" s="3" t="inlineStr">
        <is>
          <t>Twelve months of payouts turned into a profit and loss account and four VAT quarters.</t>
        </is>
      </c>
    </row>
    <row r="5">
      <c r="B5" s="4" t="inlineStr">
        <is>
          <t>The deposit is not the turnover</t>
        </is>
      </c>
    </row>
    <row r="6" ht="45" customHeight="1">
      <c r="B6" s="5" t="inlineStr">
        <is>
          <t>Every month here starts from what the buyers paid and works down. That matters twice over: the VAT threshold is measured on turnover rather than on what reached your bank, and the fee load only becomes visible when it is a line rather than a deduction you never see.</t>
        </is>
      </c>
    </row>
    <row r="8">
      <c r="B8" s="4" t="inlineStr">
        <is>
          <t>VAT inclusive in, VAT exclusive out</t>
        </is>
      </c>
    </row>
    <row r="9" ht="45" customHeight="1">
      <c r="B9" s="5" t="inlineStr">
        <is>
          <t>Sales on eBay arrive with VAT in them. Costs mostly do not, or carry VAT you reclaim. Comparing one against the other is the single commonest error in a seller's own spreadsheet, and it overstates profit by the VAT on the sales.</t>
        </is>
      </c>
    </row>
    <row r="11" ht="45" customHeight="1">
      <c r="B11" s="5" t="inlineStr">
        <is>
          <t>So the sheet strips the VAT out of sales explicitly, and every margin below that line is calculated on turnover excluding VAT. If you are not registered, set the VAT rate to nil and the two become the same thing.</t>
        </is>
      </c>
    </row>
    <row r="13">
      <c r="B13" s="4" t="inlineStr">
        <is>
          <t>The threshold is rolling</t>
        </is>
      </c>
    </row>
    <row r="14" ht="60" customHeight="1">
      <c r="B14" s="5" t="inlineStr">
        <is>
          <t>The £90,000 VAT registration threshold is tested on any rolling twelve months, not on your accounting year. This sheet holds a fixed twelve, so the figure it shows against the threshold is an indicator rather than the test. If you are anywhere near it, check the rolling number monthly.</t>
        </is>
      </c>
    </row>
    <row r="16">
      <c r="B16" s="4" t="inlineStr">
        <is>
          <t>The four quarters</t>
        </is>
      </c>
    </row>
    <row r="17" ht="45" customHeight="1">
      <c r="B17" s="5" t="inlineStr">
        <is>
          <t>The Year and VAT sheet groups the twelve months into quarters and shows output tax less input tax for each. It is not a VAT return and will not file itself, but it will tell you what is coming, which is the part people get caught by.</t>
        </is>
      </c>
    </row>
    <row r="19">
      <c r="B19" s="4" t="inlineStr">
        <is>
          <t>What to type</t>
        </is>
      </c>
    </row>
    <row r="20" ht="30" customHeight="1">
      <c r="B20" s="5" t="inlineStr">
        <is>
          <t>One column a month, from the eBay transaction report and your own records. Nine yellow figures. Everything below them works itself out.</t>
        </is>
      </c>
    </row>
    <row r="22">
      <c r="B22" s="4" t="inlineStr">
        <is>
          <t>General information</t>
        </is>
      </c>
    </row>
    <row r="23" ht="30" customHeight="1">
      <c r="B23" s="5" t="inlineStr">
        <is>
          <t>Rates are those applying in 2026/27 for the UK. This is general information, not advice for your circumstances.</t>
        </is>
      </c>
    </row>
  </sheetData>
  <mergeCells count="1">
    <mergeCell ref="A3:F3"/>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N32"/>
  <sheetViews>
    <sheetView showGridLines="0" workbookViewId="0">
      <pane xSplit="1" ySplit="6" topLeftCell="B7" activePane="bottomRight" state="frozen"/>
      <selection pane="topRight"/>
      <selection pane="bottomLeft"/>
      <selection pane="bottomRight" activeCell="A1" sqref="A1"/>
    </sheetView>
  </sheetViews>
  <sheetFormatPr baseColWidth="8" defaultRowHeight="15"/>
  <cols>
    <col width="34" customWidth="1" min="1" max="1"/>
    <col width="12" customWidth="1" min="2" max="2"/>
    <col width="12" customWidth="1" min="3" max="3"/>
    <col width="12" customWidth="1" min="4" max="4"/>
    <col width="12" customWidth="1" min="5" max="5"/>
    <col width="12" customWidth="1" min="6" max="6"/>
    <col width="12" customWidth="1" min="7" max="7"/>
    <col width="12" customWidth="1" min="8" max="8"/>
    <col width="12" customWidth="1" min="9" max="9"/>
    <col width="12" customWidth="1" min="10" max="10"/>
    <col width="12" customWidth="1" min="11" max="11"/>
    <col width="12" customWidth="1" min="12" max="12"/>
    <col width="12" customWidth="1" min="13" max="13"/>
    <col width="13" customWidth="1" min="14" max="14"/>
  </cols>
  <sheetData>
    <row r="1">
      <c r="A1" s="1" t="inlineStr">
        <is>
          <t>ZAZEN TAX</t>
        </is>
      </c>
    </row>
    <row r="2">
      <c r="A2" s="2" t="inlineStr">
        <is>
          <t>Twelve months, one column each</t>
        </is>
      </c>
    </row>
    <row r="6">
      <c r="A6" s="6" t="inlineStr">
        <is>
          <t>Month</t>
        </is>
      </c>
      <c r="B6" s="7" t="n">
        <v>45870</v>
      </c>
      <c r="C6" s="7" t="n">
        <v>45901</v>
      </c>
      <c r="D6" s="7" t="n">
        <v>45931</v>
      </c>
      <c r="E6" s="7" t="n">
        <v>45962</v>
      </c>
      <c r="F6" s="7" t="n">
        <v>45992</v>
      </c>
      <c r="G6" s="7" t="n">
        <v>46023</v>
      </c>
      <c r="H6" s="7" t="n">
        <v>46054</v>
      </c>
      <c r="I6" s="7" t="n">
        <v>46082</v>
      </c>
      <c r="J6" s="7" t="n">
        <v>46113</v>
      </c>
      <c r="K6" s="7" t="n">
        <v>46143</v>
      </c>
      <c r="L6" s="7" t="n">
        <v>46174</v>
      </c>
      <c r="M6" s="7" t="n">
        <v>46204</v>
      </c>
      <c r="N6" s="6" t="inlineStr">
        <is>
          <t>Year</t>
        </is>
      </c>
    </row>
    <row r="7" ht="19" customHeight="1">
      <c r="A7" s="6" t="inlineStr">
        <is>
          <t xml:space="preserve">  What the buyers paid</t>
        </is>
      </c>
      <c r="B7" s="8" t="n"/>
      <c r="C7" s="8" t="n"/>
      <c r="D7" s="8" t="n"/>
      <c r="E7" s="8" t="n"/>
      <c r="F7" s="8" t="n"/>
      <c r="G7" s="8" t="n"/>
      <c r="H7" s="8" t="n"/>
      <c r="I7" s="8" t="n"/>
      <c r="J7" s="8" t="n"/>
      <c r="K7" s="8" t="n"/>
      <c r="L7" s="8" t="n"/>
      <c r="M7" s="8" t="n"/>
      <c r="N7" s="8" t="n"/>
    </row>
    <row r="8">
      <c r="A8" s="9" t="inlineStr">
        <is>
          <t>Item value, VAT inclusive</t>
        </is>
      </c>
      <c r="B8" s="10" t="n">
        <v>31400</v>
      </c>
      <c r="C8" s="10" t="n">
        <v>33900</v>
      </c>
      <c r="D8" s="10" t="n">
        <v>38600</v>
      </c>
      <c r="E8" s="10" t="n">
        <v>47200</v>
      </c>
      <c r="F8" s="10" t="n">
        <v>52800</v>
      </c>
      <c r="G8" s="10" t="n">
        <v>29700</v>
      </c>
      <c r="H8" s="10" t="n">
        <v>30800</v>
      </c>
      <c r="I8" s="10" t="n">
        <v>35100</v>
      </c>
      <c r="J8" s="10" t="n">
        <v>34200</v>
      </c>
      <c r="K8" s="10" t="n">
        <v>36500</v>
      </c>
      <c r="L8" s="10" t="n">
        <v>38420</v>
      </c>
      <c r="M8" s="10" t="n">
        <v>39900</v>
      </c>
      <c r="N8" s="11">
        <f>SUM($B8:$M8)</f>
        <v/>
      </c>
    </row>
    <row r="9">
      <c r="A9" s="9" t="inlineStr">
        <is>
          <t>Refunds</t>
        </is>
      </c>
      <c r="B9" s="10" t="n">
        <v>1036.2</v>
      </c>
      <c r="C9" s="10" t="n">
        <v>1118.7</v>
      </c>
      <c r="D9" s="10" t="n">
        <v>1273.8</v>
      </c>
      <c r="E9" s="10" t="n">
        <v>1557.6</v>
      </c>
      <c r="F9" s="10" t="n">
        <v>1742.4</v>
      </c>
      <c r="G9" s="10" t="n">
        <v>980.1</v>
      </c>
      <c r="H9" s="10" t="n">
        <v>1016.4</v>
      </c>
      <c r="I9" s="10" t="n">
        <v>1158.3</v>
      </c>
      <c r="J9" s="10" t="n">
        <v>1128.6</v>
      </c>
      <c r="K9" s="10" t="n">
        <v>1204.5</v>
      </c>
      <c r="L9" s="10" t="n">
        <v>1267.86</v>
      </c>
      <c r="M9" s="10" t="n">
        <v>1316.7</v>
      </c>
      <c r="N9" s="11">
        <f>SUM($B9:$M9)</f>
        <v/>
      </c>
    </row>
    <row r="10">
      <c r="A10" s="9" t="inlineStr">
        <is>
          <t>Net order value</t>
        </is>
      </c>
      <c r="B10" s="11">
        <f>B8-B9</f>
        <v/>
      </c>
      <c r="C10" s="11">
        <f>C8-C9</f>
        <v/>
      </c>
      <c r="D10" s="11">
        <f>D8-D9</f>
        <v/>
      </c>
      <c r="E10" s="11">
        <f>E8-E9</f>
        <v/>
      </c>
      <c r="F10" s="11">
        <f>F8-F9</f>
        <v/>
      </c>
      <c r="G10" s="11">
        <f>G8-G9</f>
        <v/>
      </c>
      <c r="H10" s="11">
        <f>H8-H9</f>
        <v/>
      </c>
      <c r="I10" s="11">
        <f>I8-I9</f>
        <v/>
      </c>
      <c r="J10" s="11">
        <f>J8-J9</f>
        <v/>
      </c>
      <c r="K10" s="11">
        <f>K8-K9</f>
        <v/>
      </c>
      <c r="L10" s="11">
        <f>L8-L9</f>
        <v/>
      </c>
      <c r="M10" s="11">
        <f>M8-M9</f>
        <v/>
      </c>
      <c r="N10" s="11">
        <f>SUM($B10:$M10)</f>
        <v/>
      </c>
    </row>
    <row r="11"/>
    <row r="12" ht="19" customHeight="1">
      <c r="A12" s="6" t="inlineStr">
        <is>
          <t xml:space="preserve">  VAT</t>
        </is>
      </c>
      <c r="B12" s="8" t="n"/>
      <c r="C12" s="8" t="n"/>
      <c r="D12" s="8" t="n"/>
      <c r="E12" s="8" t="n"/>
      <c r="F12" s="8" t="n"/>
      <c r="G12" s="8" t="n"/>
      <c r="H12" s="8" t="n"/>
      <c r="I12" s="8" t="n"/>
      <c r="J12" s="8" t="n"/>
      <c r="K12" s="8" t="n"/>
      <c r="L12" s="8" t="n"/>
      <c r="M12" s="8" t="n"/>
      <c r="N12" s="8" t="n"/>
    </row>
    <row r="13">
      <c r="A13" s="12" t="inlineStr">
        <is>
          <t>VAT rate</t>
        </is>
      </c>
      <c r="B13" s="13" t="n">
        <v>0.2</v>
      </c>
      <c r="C13" s="14" t="inlineStr"/>
    </row>
    <row r="14">
      <c r="A14" s="9" t="inlineStr">
        <is>
          <t>VAT on sales</t>
        </is>
      </c>
      <c r="B14" s="11">
        <f>IFERROR(B10*$B$13/(1+$B$13),0)</f>
        <v/>
      </c>
      <c r="C14" s="11">
        <f>IFERROR(C10*$B$13/(1+$B$13),0)</f>
        <v/>
      </c>
      <c r="D14" s="11">
        <f>IFERROR(D10*$B$13/(1+$B$13),0)</f>
        <v/>
      </c>
      <c r="E14" s="11">
        <f>IFERROR(E10*$B$13/(1+$B$13),0)</f>
        <v/>
      </c>
      <c r="F14" s="11">
        <f>IFERROR(F10*$B$13/(1+$B$13),0)</f>
        <v/>
      </c>
      <c r="G14" s="11">
        <f>IFERROR(G10*$B$13/(1+$B$13),0)</f>
        <v/>
      </c>
      <c r="H14" s="11">
        <f>IFERROR(H10*$B$13/(1+$B$13),0)</f>
        <v/>
      </c>
      <c r="I14" s="11">
        <f>IFERROR(I10*$B$13/(1+$B$13),0)</f>
        <v/>
      </c>
      <c r="J14" s="11">
        <f>IFERROR(J10*$B$13/(1+$B$13),0)</f>
        <v/>
      </c>
      <c r="K14" s="11">
        <f>IFERROR(K10*$B$13/(1+$B$13),0)</f>
        <v/>
      </c>
      <c r="L14" s="11">
        <f>IFERROR(L10*$B$13/(1+$B$13),0)</f>
        <v/>
      </c>
      <c r="M14" s="11">
        <f>IFERROR(M10*$B$13/(1+$B$13),0)</f>
        <v/>
      </c>
      <c r="N14" s="11">
        <f>SUM($B14:$M14)</f>
        <v/>
      </c>
    </row>
    <row r="15">
      <c r="A15" s="9" t="inlineStr">
        <is>
          <t>Turnover excluding VAT</t>
        </is>
      </c>
      <c r="B15" s="11">
        <f>B10-B14</f>
        <v/>
      </c>
      <c r="C15" s="11">
        <f>C10-C14</f>
        <v/>
      </c>
      <c r="D15" s="11">
        <f>D10-D14</f>
        <v/>
      </c>
      <c r="E15" s="11">
        <f>E10-E14</f>
        <v/>
      </c>
      <c r="F15" s="11">
        <f>F10-F14</f>
        <v/>
      </c>
      <c r="G15" s="11">
        <f>G10-G14</f>
        <v/>
      </c>
      <c r="H15" s="11">
        <f>H10-H14</f>
        <v/>
      </c>
      <c r="I15" s="11">
        <f>I10-I14</f>
        <v/>
      </c>
      <c r="J15" s="11">
        <f>J10-J14</f>
        <v/>
      </c>
      <c r="K15" s="11">
        <f>K10-K14</f>
        <v/>
      </c>
      <c r="L15" s="11">
        <f>L10-L14</f>
        <v/>
      </c>
      <c r="M15" s="11">
        <f>M10-M14</f>
        <v/>
      </c>
      <c r="N15" s="11">
        <f>SUM($B15:$M15)</f>
        <v/>
      </c>
    </row>
    <row r="17" ht="19" customHeight="1">
      <c r="A17" s="6" t="inlineStr">
        <is>
          <t xml:space="preserve">  What it cost</t>
        </is>
      </c>
      <c r="B17" s="8" t="n"/>
      <c r="C17" s="8" t="n"/>
      <c r="D17" s="8" t="n"/>
      <c r="E17" s="8" t="n"/>
      <c r="F17" s="8" t="n"/>
      <c r="G17" s="8" t="n"/>
      <c r="H17" s="8" t="n"/>
      <c r="I17" s="8" t="n"/>
      <c r="J17" s="8" t="n"/>
      <c r="K17" s="8" t="n"/>
      <c r="L17" s="8" t="n"/>
      <c r="M17" s="8" t="n"/>
      <c r="N17" s="8" t="n"/>
    </row>
    <row r="18">
      <c r="A18" s="9" t="inlineStr">
        <is>
          <t>eBay fees, as invoiced</t>
        </is>
      </c>
      <c r="B18" s="10" t="n">
        <v>3893.6</v>
      </c>
      <c r="C18" s="10" t="n">
        <v>4203.6</v>
      </c>
      <c r="D18" s="10" t="n">
        <v>4786.4</v>
      </c>
      <c r="E18" s="10" t="n">
        <v>5852.8</v>
      </c>
      <c r="F18" s="10" t="n">
        <v>6547.2</v>
      </c>
      <c r="G18" s="10" t="n">
        <v>3682.8</v>
      </c>
      <c r="H18" s="10" t="n">
        <v>3819.2</v>
      </c>
      <c r="I18" s="10" t="n">
        <v>4352.4</v>
      </c>
      <c r="J18" s="10" t="n">
        <v>4240.8</v>
      </c>
      <c r="K18" s="10" t="n">
        <v>4526</v>
      </c>
      <c r="L18" s="10" t="n">
        <v>4764.08</v>
      </c>
      <c r="M18" s="10" t="n">
        <v>4947.6</v>
      </c>
      <c r="N18" s="11">
        <f>SUM($B18:$M18)</f>
        <v/>
      </c>
    </row>
    <row r="19">
      <c r="A19" s="9" t="inlineStr">
        <is>
          <t>Promoted listings, as invoiced</t>
        </is>
      </c>
      <c r="B19" s="10" t="n">
        <v>1318.8</v>
      </c>
      <c r="C19" s="10" t="n">
        <v>1423.8</v>
      </c>
      <c r="D19" s="10" t="n">
        <v>1621.2</v>
      </c>
      <c r="E19" s="10" t="n">
        <v>1982.4</v>
      </c>
      <c r="F19" s="10" t="n">
        <v>2217.6</v>
      </c>
      <c r="G19" s="10" t="n">
        <v>1247.4</v>
      </c>
      <c r="H19" s="10" t="n">
        <v>1293.6</v>
      </c>
      <c r="I19" s="10" t="n">
        <v>1474.2</v>
      </c>
      <c r="J19" s="10" t="n">
        <v>1436.4</v>
      </c>
      <c r="K19" s="10" t="n">
        <v>1533</v>
      </c>
      <c r="L19" s="10" t="n">
        <v>1613.64</v>
      </c>
      <c r="M19" s="10" t="n">
        <v>1675.8</v>
      </c>
      <c r="N19" s="11">
        <f>SUM($B19:$M19)</f>
        <v/>
      </c>
    </row>
    <row r="20">
      <c r="A20" s="9" t="inlineStr">
        <is>
          <t>Postage</t>
        </is>
      </c>
      <c r="B20" s="10" t="n">
        <v>2386.4</v>
      </c>
      <c r="C20" s="10" t="n">
        <v>2576.4</v>
      </c>
      <c r="D20" s="10" t="n">
        <v>2933.6</v>
      </c>
      <c r="E20" s="10" t="n">
        <v>3587.2</v>
      </c>
      <c r="F20" s="10" t="n">
        <v>4012.8</v>
      </c>
      <c r="G20" s="10" t="n">
        <v>2257.2</v>
      </c>
      <c r="H20" s="10" t="n">
        <v>2340.8</v>
      </c>
      <c r="I20" s="10" t="n">
        <v>2667.6</v>
      </c>
      <c r="J20" s="10" t="n">
        <v>2599.2</v>
      </c>
      <c r="K20" s="10" t="n">
        <v>2774</v>
      </c>
      <c r="L20" s="10" t="n">
        <v>2919.92</v>
      </c>
      <c r="M20" s="10" t="n">
        <v>3032.4</v>
      </c>
      <c r="N20" s="11">
        <f>SUM($B20:$M20)</f>
        <v/>
      </c>
    </row>
    <row r="21">
      <c r="A21" s="9" t="inlineStr">
        <is>
          <t>Packaging</t>
        </is>
      </c>
      <c r="B21" s="10" t="n">
        <v>345.4</v>
      </c>
      <c r="C21" s="10" t="n">
        <v>372.9</v>
      </c>
      <c r="D21" s="10" t="n">
        <v>424.6</v>
      </c>
      <c r="E21" s="10" t="n">
        <v>519.2</v>
      </c>
      <c r="F21" s="10" t="n">
        <v>580.8</v>
      </c>
      <c r="G21" s="10" t="n">
        <v>326.7</v>
      </c>
      <c r="H21" s="10" t="n">
        <v>338.8</v>
      </c>
      <c r="I21" s="10" t="n">
        <v>386.1</v>
      </c>
      <c r="J21" s="10" t="n">
        <v>376.2</v>
      </c>
      <c r="K21" s="10" t="n">
        <v>401.5</v>
      </c>
      <c r="L21" s="10" t="n">
        <v>422.62</v>
      </c>
      <c r="M21" s="10" t="n">
        <v>438.9</v>
      </c>
      <c r="N21" s="11">
        <f>SUM($B21:$M21)</f>
        <v/>
      </c>
    </row>
    <row r="22">
      <c r="A22" s="9" t="inlineStr">
        <is>
          <t>Stock bought</t>
        </is>
      </c>
      <c r="B22" s="10" t="n">
        <v>13188</v>
      </c>
      <c r="C22" s="10" t="n">
        <v>14238</v>
      </c>
      <c r="D22" s="10" t="n">
        <v>16212</v>
      </c>
      <c r="E22" s="10" t="n">
        <v>19824</v>
      </c>
      <c r="F22" s="10" t="n">
        <v>22176</v>
      </c>
      <c r="G22" s="10" t="n">
        <v>12474</v>
      </c>
      <c r="H22" s="10" t="n">
        <v>12936</v>
      </c>
      <c r="I22" s="10" t="n">
        <v>14742</v>
      </c>
      <c r="J22" s="10" t="n">
        <v>14364</v>
      </c>
      <c r="K22" s="10" t="n">
        <v>15330</v>
      </c>
      <c r="L22" s="10" t="n">
        <v>16136.4</v>
      </c>
      <c r="M22" s="10" t="n">
        <v>16758</v>
      </c>
      <c r="N22" s="11">
        <f>SUM($B22:$M22)</f>
        <v/>
      </c>
    </row>
    <row r="23">
      <c r="A23" s="9" t="inlineStr">
        <is>
          <t>Everything else</t>
        </is>
      </c>
      <c r="B23" s="10" t="n">
        <v>1570</v>
      </c>
      <c r="C23" s="10" t="n">
        <v>1695</v>
      </c>
      <c r="D23" s="10" t="n">
        <v>1930</v>
      </c>
      <c r="E23" s="10" t="n">
        <v>2360</v>
      </c>
      <c r="F23" s="10" t="n">
        <v>2640</v>
      </c>
      <c r="G23" s="10" t="n">
        <v>1485</v>
      </c>
      <c r="H23" s="10" t="n">
        <v>1540</v>
      </c>
      <c r="I23" s="10" t="n">
        <v>1755</v>
      </c>
      <c r="J23" s="10" t="n">
        <v>1710</v>
      </c>
      <c r="K23" s="10" t="n">
        <v>1825</v>
      </c>
      <c r="L23" s="10" t="n">
        <v>1921</v>
      </c>
      <c r="M23" s="10" t="n">
        <v>1995</v>
      </c>
      <c r="N23" s="11">
        <f>SUM($B23:$M23)</f>
        <v/>
      </c>
    </row>
    <row r="25" ht="19" customHeight="1">
      <c r="A25" s="6" t="inlineStr">
        <is>
          <t xml:space="preserve">  What is left</t>
        </is>
      </c>
      <c r="B25" s="8" t="n"/>
      <c r="C25" s="8" t="n"/>
      <c r="D25" s="8" t="n"/>
      <c r="E25" s="8" t="n"/>
      <c r="F25" s="8" t="n"/>
      <c r="G25" s="8" t="n"/>
      <c r="H25" s="8" t="n"/>
      <c r="I25" s="8" t="n"/>
      <c r="J25" s="8" t="n"/>
      <c r="K25" s="8" t="n"/>
      <c r="L25" s="8" t="n"/>
      <c r="M25" s="8" t="n"/>
      <c r="N25" s="8" t="n"/>
    </row>
    <row r="26">
      <c r="A26" s="9" t="inlineStr">
        <is>
          <t>eBay fees, net of the VAT reclaim</t>
        </is>
      </c>
      <c r="B26" s="11">
        <f>IFERROR((B18+B19)/(1+$B$13),0)</f>
        <v/>
      </c>
      <c r="C26" s="11">
        <f>IFERROR((C18+C19)/(1+$B$13),0)</f>
        <v/>
      </c>
      <c r="D26" s="11">
        <f>IFERROR((D18+D19)/(1+$B$13),0)</f>
        <v/>
      </c>
      <c r="E26" s="11">
        <f>IFERROR((E18+E19)/(1+$B$13),0)</f>
        <v/>
      </c>
      <c r="F26" s="11">
        <f>IFERROR((F18+F19)/(1+$B$13),0)</f>
        <v/>
      </c>
      <c r="G26" s="11">
        <f>IFERROR((G18+G19)/(1+$B$13),0)</f>
        <v/>
      </c>
      <c r="H26" s="11">
        <f>IFERROR((H18+H19)/(1+$B$13),0)</f>
        <v/>
      </c>
      <c r="I26" s="11">
        <f>IFERROR((I18+I19)/(1+$B$13),0)</f>
        <v/>
      </c>
      <c r="J26" s="11">
        <f>IFERROR((J18+J19)/(1+$B$13),0)</f>
        <v/>
      </c>
      <c r="K26" s="11">
        <f>IFERROR((K18+K19)/(1+$B$13),0)</f>
        <v/>
      </c>
      <c r="L26" s="11">
        <f>IFERROR((L18+L19)/(1+$B$13),0)</f>
        <v/>
      </c>
      <c r="M26" s="11">
        <f>IFERROR((M18+M19)/(1+$B$13),0)</f>
        <v/>
      </c>
      <c r="N26" s="11">
        <f>SUM($B26:$M26)</f>
        <v/>
      </c>
    </row>
    <row r="27">
      <c r="A27" s="9" t="inlineStr">
        <is>
          <t>VAT reclaimable on fees</t>
        </is>
      </c>
      <c r="B27" s="11">
        <f>(B18+B19)-B26</f>
        <v/>
      </c>
      <c r="C27" s="11">
        <f>(C18+C19)-C26</f>
        <v/>
      </c>
      <c r="D27" s="11">
        <f>(D18+D19)-D26</f>
        <v/>
      </c>
      <c r="E27" s="11">
        <f>(E18+E19)-E26</f>
        <v/>
      </c>
      <c r="F27" s="11">
        <f>(F18+F19)-F26</f>
        <v/>
      </c>
      <c r="G27" s="11">
        <f>(G18+G19)-G26</f>
        <v/>
      </c>
      <c r="H27" s="11">
        <f>(H18+H19)-H26</f>
        <v/>
      </c>
      <c r="I27" s="11">
        <f>(I18+I19)-I26</f>
        <v/>
      </c>
      <c r="J27" s="11">
        <f>(J18+J19)-J26</f>
        <v/>
      </c>
      <c r="K27" s="11">
        <f>(K18+K19)-K26</f>
        <v/>
      </c>
      <c r="L27" s="11">
        <f>(L18+L19)-L26</f>
        <v/>
      </c>
      <c r="M27" s="11">
        <f>(M18+M19)-M26</f>
        <v/>
      </c>
      <c r="N27" s="11">
        <f>SUM($B27:$M27)</f>
        <v/>
      </c>
    </row>
    <row r="28">
      <c r="A28" s="9" t="inlineStr">
        <is>
          <t>Profit before tax</t>
        </is>
      </c>
      <c r="B28" s="11">
        <f>B15-B26-B20-B21-B22-B23</f>
        <v/>
      </c>
      <c r="C28" s="11">
        <f>C15-C26-C20-C21-C22-C23</f>
        <v/>
      </c>
      <c r="D28" s="11">
        <f>D15-D26-D20-D21-D22-D23</f>
        <v/>
      </c>
      <c r="E28" s="11">
        <f>E15-E26-E20-E21-E22-E23</f>
        <v/>
      </c>
      <c r="F28" s="11">
        <f>F15-F26-F20-F21-F22-F23</f>
        <v/>
      </c>
      <c r="G28" s="11">
        <f>G15-G26-G20-G21-G22-G23</f>
        <v/>
      </c>
      <c r="H28" s="11">
        <f>H15-H26-H20-H21-H22-H23</f>
        <v/>
      </c>
      <c r="I28" s="11">
        <f>I15-I26-I20-I21-I22-I23</f>
        <v/>
      </c>
      <c r="J28" s="11">
        <f>J15-J26-J20-J21-J22-J23</f>
        <v/>
      </c>
      <c r="K28" s="11">
        <f>K15-K26-K20-K21-K22-K23</f>
        <v/>
      </c>
      <c r="L28" s="11">
        <f>L15-L26-L20-L21-L22-L23</f>
        <v/>
      </c>
      <c r="M28" s="11">
        <f>M15-M26-M20-M21-M22-M23</f>
        <v/>
      </c>
      <c r="N28" s="11">
        <f>SUM($B28:$M28)</f>
        <v/>
      </c>
    </row>
    <row r="29">
      <c r="A29" s="9" t="inlineStr">
        <is>
          <t>Net margin</t>
        </is>
      </c>
      <c r="B29" s="15">
        <f>IFERROR(B28/B15,"")</f>
        <v/>
      </c>
      <c r="C29" s="15">
        <f>IFERROR(C28/C15,"")</f>
        <v/>
      </c>
      <c r="D29" s="15">
        <f>IFERROR(D28/D15,"")</f>
        <v/>
      </c>
      <c r="E29" s="15">
        <f>IFERROR(E28/E15,"")</f>
        <v/>
      </c>
      <c r="F29" s="15">
        <f>IFERROR(F28/F15,"")</f>
        <v/>
      </c>
      <c r="G29" s="15">
        <f>IFERROR(G28/G15,"")</f>
        <v/>
      </c>
      <c r="H29" s="15">
        <f>IFERROR(H28/H15,"")</f>
        <v/>
      </c>
      <c r="I29" s="15">
        <f>IFERROR(I28/I15,"")</f>
        <v/>
      </c>
      <c r="J29" s="15">
        <f>IFERROR(J28/J15,"")</f>
        <v/>
      </c>
      <c r="K29" s="15">
        <f>IFERROR(K28/K15,"")</f>
        <v/>
      </c>
      <c r="L29" s="15">
        <f>IFERROR(L28/L15,"")</f>
        <v/>
      </c>
      <c r="M29" s="15">
        <f>IFERROR(M28/M15,"")</f>
        <v/>
      </c>
      <c r="N29" s="15">
        <f>SUM($B29:$M29)</f>
        <v/>
      </c>
    </row>
    <row r="30">
      <c r="A30" s="9" t="inlineStr">
        <is>
          <t>eBay's share of turnover</t>
        </is>
      </c>
      <c r="B30" s="15">
        <f>IFERROR(B26/B15,"")</f>
        <v/>
      </c>
      <c r="C30" s="15">
        <f>IFERROR(C26/C15,"")</f>
        <v/>
      </c>
      <c r="D30" s="15">
        <f>IFERROR(D26/D15,"")</f>
        <v/>
      </c>
      <c r="E30" s="15">
        <f>IFERROR(E26/E15,"")</f>
        <v/>
      </c>
      <c r="F30" s="15">
        <f>IFERROR(F26/F15,"")</f>
        <v/>
      </c>
      <c r="G30" s="15">
        <f>IFERROR(G26/G15,"")</f>
        <v/>
      </c>
      <c r="H30" s="15">
        <f>IFERROR(H26/H15,"")</f>
        <v/>
      </c>
      <c r="I30" s="15">
        <f>IFERROR(I26/I15,"")</f>
        <v/>
      </c>
      <c r="J30" s="15">
        <f>IFERROR(J26/J15,"")</f>
        <v/>
      </c>
      <c r="K30" s="15">
        <f>IFERROR(K26/K15,"")</f>
        <v/>
      </c>
      <c r="L30" s="15">
        <f>IFERROR(L26/L15,"")</f>
        <v/>
      </c>
      <c r="M30" s="15">
        <f>IFERROR(M26/M15,"")</f>
        <v/>
      </c>
      <c r="N30" s="15">
        <f>SUM($B30:$M30)</f>
        <v/>
      </c>
    </row>
    <row r="32">
      <c r="A32" s="16" t="inlineStr">
        <is>
          <t>Nine yellow rows a month, off the eBay transaction report and your own records. Everything else follows.</t>
        </is>
      </c>
    </row>
  </sheetData>
  <conditionalFormatting sqref="B28:N28">
    <cfRule type="cellIs" priority="1" operator="lessThan" dxfId="0">
      <formula>0</formula>
    </cfRule>
  </conditionalFormatting>
  <conditionalFormatting sqref="B29:N29">
    <cfRule type="cellIs" priority="2" operator="lessThan" dxfId="0">
      <formula>0</formula>
    </cfRule>
  </conditionalFormatting>
  <pageMargins left="0.75" right="0.75" top="1" bottom="1" header="0.5" footer="0.5"/>
</worksheet>
</file>

<file path=xl/worksheets/sheet3.xml><?xml version="1.0" encoding="utf-8"?>
<worksheet xmlns="http://schemas.openxmlformats.org/spreadsheetml/2006/main">
  <sheetPr>
    <outlinePr summaryBelow="1" summaryRight="1"/>
    <pageSetUpPr/>
  </sheetPr>
  <dimension ref="A1:E28"/>
  <sheetViews>
    <sheetView showGridLines="0" workbookViewId="0">
      <selection activeCell="A1" sqref="A1"/>
    </sheetView>
  </sheetViews>
  <sheetFormatPr baseColWidth="8" defaultRowHeight="15"/>
  <cols>
    <col width="36" customWidth="1" min="1" max="1"/>
    <col width="14" customWidth="1" min="2" max="2"/>
    <col width="14" customWidth="1" min="3" max="3"/>
    <col width="14" customWidth="1" min="4" max="4"/>
    <col width="14" customWidth="1" min="5" max="5"/>
    <col width="14" customWidth="1" min="6" max="6"/>
  </cols>
  <sheetData>
    <row r="1">
      <c r="A1" s="1" t="inlineStr">
        <is>
          <t>ZAZEN TAX</t>
        </is>
      </c>
    </row>
    <row r="2">
      <c r="A2" s="2" t="inlineStr">
        <is>
          <t>The year, and the four quarters</t>
        </is>
      </c>
    </row>
    <row r="5" ht="19" customHeight="1">
      <c r="A5" s="6" t="inlineStr">
        <is>
          <t xml:space="preserve">  The year</t>
        </is>
      </c>
      <c r="B5" s="8" t="n"/>
      <c r="C5" s="8" t="n"/>
    </row>
    <row r="6">
      <c r="A6" s="17" t="inlineStr">
        <is>
          <t>Item value, VAT inclusive</t>
        </is>
      </c>
      <c r="B6" s="18">
        <f>Monthly!$N$8</f>
        <v/>
      </c>
    </row>
    <row r="7">
      <c r="A7" s="17" t="inlineStr">
        <is>
          <t>Refunds</t>
        </is>
      </c>
      <c r="B7" s="18">
        <f>Monthly!$N$9</f>
        <v/>
      </c>
    </row>
    <row r="8">
      <c r="A8" s="17" t="inlineStr">
        <is>
          <t>Net order value</t>
        </is>
      </c>
      <c r="B8" s="18">
        <f>Monthly!$N$10</f>
        <v/>
      </c>
    </row>
    <row r="9">
      <c r="A9" s="17" t="inlineStr">
        <is>
          <t>VAT on sales</t>
        </is>
      </c>
      <c r="B9" s="18">
        <f>Monthly!$N$14</f>
        <v/>
      </c>
    </row>
    <row r="10">
      <c r="A10" s="17" t="inlineStr">
        <is>
          <t>Turnover excluding VAT</t>
        </is>
      </c>
      <c r="B10" s="18">
        <f>Monthly!$N$15</f>
        <v/>
      </c>
    </row>
    <row r="11">
      <c r="A11" s="17" t="inlineStr">
        <is>
          <t>eBay fees, net of the reclaim</t>
        </is>
      </c>
      <c r="B11" s="18">
        <f>Monthly!$N$26</f>
        <v/>
      </c>
    </row>
    <row r="12">
      <c r="A12" s="17" t="inlineStr">
        <is>
          <t>Postage</t>
        </is>
      </c>
      <c r="B12" s="18">
        <f>Monthly!$N$20</f>
        <v/>
      </c>
    </row>
    <row r="13">
      <c r="A13" s="17" t="inlineStr">
        <is>
          <t>Packaging</t>
        </is>
      </c>
      <c r="B13" s="18">
        <f>Monthly!$N$21</f>
        <v/>
      </c>
    </row>
    <row r="14">
      <c r="A14" s="17" t="inlineStr">
        <is>
          <t>Stock bought</t>
        </is>
      </c>
      <c r="B14" s="18">
        <f>Monthly!$N$22</f>
        <v/>
      </c>
    </row>
    <row r="15">
      <c r="A15" s="17" t="inlineStr">
        <is>
          <t>Everything else</t>
        </is>
      </c>
      <c r="B15" s="18">
        <f>Monthly!$N$23</f>
        <v/>
      </c>
    </row>
    <row r="16">
      <c r="A16" s="12" t="inlineStr">
        <is>
          <t>Profit before tax</t>
        </is>
      </c>
      <c r="B16" s="19">
        <f>Monthly!$N$28</f>
        <v/>
      </c>
    </row>
    <row r="17">
      <c r="A17" s="17" t="inlineStr">
        <is>
          <t>Net margin</t>
        </is>
      </c>
      <c r="B17" s="20">
        <f>IFERROR(Monthly!$N$28/Monthly!$N$15,"")</f>
        <v/>
      </c>
    </row>
    <row r="18">
      <c r="A18" s="17" t="inlineStr">
        <is>
          <t>Against the £90,000 VAT threshold</t>
        </is>
      </c>
      <c r="B18" s="20">
        <f>IFERROR(Monthly!$N$10/90000,"")</f>
        <v/>
      </c>
      <c r="C18" s="14" t="inlineStr">
        <is>
          <t>Measured on net order value including VAT, on a rolling twelve months. This sheet is a fixed twelve, so treat it as an indicator rather than the test.</t>
        </is>
      </c>
    </row>
    <row r="20" ht="19" customHeight="1">
      <c r="A20" s="6" t="inlineStr">
        <is>
          <t xml:space="preserve">  The four quarters</t>
        </is>
      </c>
      <c r="B20" s="8" t="n"/>
      <c r="C20" s="8" t="n"/>
      <c r="D20" s="8" t="n"/>
      <c r="E20" s="8" t="n"/>
    </row>
    <row r="21">
      <c r="A21" s="21" t="inlineStr">
        <is>
          <t>Quarter</t>
        </is>
      </c>
      <c r="B21" s="21" t="inlineStr">
        <is>
          <t>Output tax</t>
        </is>
      </c>
      <c r="C21" s="21" t="inlineStr">
        <is>
          <t>Input tax on fees</t>
        </is>
      </c>
      <c r="D21" s="21" t="inlineStr">
        <is>
          <t>Net VAT</t>
        </is>
      </c>
      <c r="E21" s="21" t="inlineStr">
        <is>
          <t>Months</t>
        </is>
      </c>
    </row>
    <row r="22">
      <c r="A22" s="9" t="inlineStr">
        <is>
          <t>Quarter 1</t>
        </is>
      </c>
      <c r="B22" s="11">
        <f>SUM(Monthly!$B$14:$D$14)</f>
        <v/>
      </c>
      <c r="C22" s="11">
        <f>SUM(Monthly!$B$27:$D$27)</f>
        <v/>
      </c>
      <c r="D22" s="18">
        <f>$B22-$C22</f>
        <v/>
      </c>
      <c r="E22" s="22">
        <f>Monthly!B$6</f>
        <v/>
      </c>
    </row>
    <row r="23">
      <c r="A23" s="9" t="inlineStr">
        <is>
          <t>Quarter 2</t>
        </is>
      </c>
      <c r="B23" s="11">
        <f>SUM(Monthly!$E$14:$G$14)</f>
        <v/>
      </c>
      <c r="C23" s="11">
        <f>SUM(Monthly!$E$27:$G$27)</f>
        <v/>
      </c>
      <c r="D23" s="18">
        <f>$B23-$C23</f>
        <v/>
      </c>
      <c r="E23" s="22">
        <f>Monthly!E$6</f>
        <v/>
      </c>
    </row>
    <row r="24">
      <c r="A24" s="9" t="inlineStr">
        <is>
          <t>Quarter 3</t>
        </is>
      </c>
      <c r="B24" s="11">
        <f>SUM(Monthly!$H$14:$J$14)</f>
        <v/>
      </c>
      <c r="C24" s="11">
        <f>SUM(Monthly!$H$27:$J$27)</f>
        <v/>
      </c>
      <c r="D24" s="18">
        <f>$B24-$C24</f>
        <v/>
      </c>
      <c r="E24" s="22">
        <f>Monthly!H$6</f>
        <v/>
      </c>
    </row>
    <row r="25">
      <c r="A25" s="9" t="inlineStr">
        <is>
          <t>Quarter 4</t>
        </is>
      </c>
      <c r="B25" s="11">
        <f>SUM(Monthly!$K$14:$M$14)</f>
        <v/>
      </c>
      <c r="C25" s="11">
        <f>SUM(Monthly!$K$27:$M$27)</f>
        <v/>
      </c>
      <c r="D25" s="18">
        <f>$B25-$C25</f>
        <v/>
      </c>
      <c r="E25" s="22">
        <f>Monthly!K$6</f>
        <v/>
      </c>
    </row>
    <row r="26">
      <c r="A26" s="12" t="inlineStr">
        <is>
          <t>VAT for the year</t>
        </is>
      </c>
      <c r="B26" s="19">
        <f>SUM($D$22:$D$25)</f>
        <v/>
      </c>
    </row>
    <row r="28">
      <c r="A28" s="16" t="inlineStr">
        <is>
          <t>Input tax here is only the VAT on eBay's fees. Add the VAT on anything else you buy before you file. Stock bought from private sellers carries none to reclaim, which is what makes the margin scheme worth looking at.</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A2"/>
  <sheetViews>
    <sheetView showGridLines="0" workbookViewId="0">
      <selection activeCell="A1" sqref="A1"/>
    </sheetView>
  </sheetViews>
  <sheetFormatPr baseColWidth="8" defaultRowHeight="15"/>
  <sheetData>
    <row r="1">
      <c r="A1" s="1" t="inlineStr">
        <is>
          <t>ZAZEN TAX</t>
        </is>
      </c>
    </row>
    <row r="2">
      <c r="A2" s="2" t="inlineStr">
        <is>
          <t>The year at a glance</t>
        </is>
      </c>
    </row>
  </sheetData>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2026-08-09T15:28:14Z</dcterms:created>
  <dcterms:modified xmlns:dcterms="http://purl.org/dc/terms/" xmlns:xsi="http://www.w3.org/2001/XMLSchema-instance" xsi:type="dcterms:W3CDTF">2026-08-09T15:28:14Z</dcterms:modified>
</cp:coreProperties>
</file>